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akros\Sezona 2019-2020\Turnaje\Albatros\"/>
    </mc:Choice>
  </mc:AlternateContent>
  <xr:revisionPtr revIDLastSave="0" documentId="13_ncr:1_{BACAC846-A904-4C80-9345-E8A9BA5EEA8B}" xr6:coauthVersionLast="45" xr6:coauthVersionMax="45" xr10:uidLastSave="{00000000-0000-0000-0000-000000000000}"/>
  <bookViews>
    <workbookView xWindow="-120" yWindow="-120" windowWidth="29040" windowHeight="17790" firstSheet="2" activeTab="14" xr2:uid="{00000000-000D-0000-FFFF-FFFF00000000}"/>
  </bookViews>
  <sheets>
    <sheet name="Bobři" sheetId="1" r:id="rId1"/>
    <sheet name="Bobříci" sheetId="13" r:id="rId2"/>
    <sheet name="Albatros" sheetId="2" r:id="rId3"/>
    <sheet name="Tyšunky" sheetId="11" r:id="rId4"/>
    <sheet name="Berušky" sheetId="12" r:id="rId5"/>
    <sheet name="Highlander" sheetId="3" r:id="rId6"/>
    <sheet name="Slavoj" sheetId="6" r:id="rId7"/>
    <sheet name="Refugees" sheetId="15" r:id="rId8"/>
    <sheet name="ElNino" sheetId="7" r:id="rId9"/>
    <sheet name="Menhirs" sheetId="10" r:id="rId10"/>
    <sheet name="Orenda" sheetId="14" r:id="rId11"/>
    <sheet name="OldAlbatros" sheetId="16" r:id="rId12"/>
    <sheet name="Brankáři" sheetId="8" r:id="rId13"/>
    <sheet name="Hráči" sheetId="9" r:id="rId14"/>
    <sheet name="Turnaj" sheetId="17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7" i="16" l="1"/>
  <c r="U17" i="16"/>
  <c r="W17" i="16" s="1"/>
  <c r="T17" i="16"/>
  <c r="Q17" i="16"/>
  <c r="N17" i="16"/>
  <c r="K17" i="16"/>
  <c r="H17" i="16"/>
  <c r="E17" i="16"/>
  <c r="V15" i="16"/>
  <c r="U15" i="16"/>
  <c r="T15" i="16"/>
  <c r="Q15" i="16"/>
  <c r="N15" i="16"/>
  <c r="K15" i="16"/>
  <c r="H15" i="16"/>
  <c r="E15" i="16"/>
  <c r="W15" i="16" s="1"/>
  <c r="V14" i="16"/>
  <c r="U14" i="16"/>
  <c r="T14" i="16"/>
  <c r="Q14" i="16"/>
  <c r="N14" i="16"/>
  <c r="K14" i="16"/>
  <c r="H14" i="16"/>
  <c r="E14" i="16"/>
  <c r="W14" i="16" s="1"/>
  <c r="V13" i="16"/>
  <c r="U13" i="16"/>
  <c r="T13" i="16"/>
  <c r="Q13" i="16"/>
  <c r="N13" i="16"/>
  <c r="K13" i="16"/>
  <c r="H13" i="16"/>
  <c r="E13" i="16"/>
  <c r="W13" i="16" s="1"/>
  <c r="V12" i="16"/>
  <c r="U12" i="16"/>
  <c r="T12" i="16"/>
  <c r="Q12" i="16"/>
  <c r="N12" i="16"/>
  <c r="K12" i="16"/>
  <c r="H12" i="16"/>
  <c r="E12" i="16"/>
  <c r="W12" i="16" s="1"/>
  <c r="V11" i="16"/>
  <c r="U11" i="16"/>
  <c r="T11" i="16"/>
  <c r="Q11" i="16"/>
  <c r="N11" i="16"/>
  <c r="K11" i="16"/>
  <c r="H11" i="16"/>
  <c r="E11" i="16"/>
  <c r="W11" i="16" s="1"/>
  <c r="V10" i="16"/>
  <c r="U10" i="16"/>
  <c r="T10" i="16"/>
  <c r="Q10" i="16"/>
  <c r="N10" i="16"/>
  <c r="K10" i="16"/>
  <c r="H10" i="16"/>
  <c r="E10" i="16"/>
  <c r="W10" i="16" s="1"/>
  <c r="V9" i="16"/>
  <c r="U9" i="16"/>
  <c r="T9" i="16"/>
  <c r="Q9" i="16"/>
  <c r="N9" i="16"/>
  <c r="K9" i="16"/>
  <c r="H9" i="16"/>
  <c r="E9" i="16"/>
  <c r="W9" i="16" s="1"/>
  <c r="V8" i="16"/>
  <c r="U8" i="16"/>
  <c r="T8" i="16"/>
  <c r="Q8" i="16"/>
  <c r="N8" i="16"/>
  <c r="K8" i="16"/>
  <c r="H8" i="16"/>
  <c r="E8" i="16"/>
  <c r="W8" i="16" s="1"/>
  <c r="V7" i="16"/>
  <c r="U7" i="16"/>
  <c r="T7" i="16"/>
  <c r="Q7" i="16"/>
  <c r="N7" i="16"/>
  <c r="K7" i="16"/>
  <c r="H7" i="16"/>
  <c r="E7" i="16"/>
  <c r="W7" i="16" s="1"/>
  <c r="V6" i="16"/>
  <c r="U6" i="16"/>
  <c r="T6" i="16"/>
  <c r="Q6" i="16"/>
  <c r="N6" i="16"/>
  <c r="K6" i="16"/>
  <c r="H6" i="16"/>
  <c r="E6" i="16"/>
  <c r="W6" i="16" s="1"/>
  <c r="V5" i="16"/>
  <c r="U5" i="16"/>
  <c r="T5" i="16"/>
  <c r="Q5" i="16"/>
  <c r="N5" i="16"/>
  <c r="K5" i="16"/>
  <c r="H5" i="16"/>
  <c r="E5" i="16"/>
  <c r="W5" i="16" s="1"/>
  <c r="V4" i="16"/>
  <c r="U4" i="16"/>
  <c r="T4" i="16"/>
  <c r="Q4" i="16"/>
  <c r="N4" i="16"/>
  <c r="K4" i="16"/>
  <c r="H4" i="16"/>
  <c r="E4" i="16"/>
  <c r="W4" i="16" s="1"/>
  <c r="V3" i="16"/>
  <c r="U3" i="16"/>
  <c r="T3" i="16"/>
  <c r="Q3" i="16"/>
  <c r="N3" i="16"/>
  <c r="K3" i="16"/>
  <c r="H3" i="16"/>
  <c r="E3" i="16"/>
  <c r="W3" i="16" s="1"/>
  <c r="C100" i="9"/>
  <c r="G100" i="9" s="1"/>
  <c r="D100" i="9"/>
  <c r="H100" i="9" s="1"/>
  <c r="E100" i="9"/>
  <c r="I100" i="9" s="1"/>
  <c r="C84" i="9"/>
  <c r="G84" i="9" s="1"/>
  <c r="D84" i="9"/>
  <c r="H84" i="9" s="1"/>
  <c r="E84" i="9"/>
  <c r="I84" i="9" s="1"/>
  <c r="C35" i="9"/>
  <c r="G35" i="9" s="1"/>
  <c r="D35" i="9"/>
  <c r="H35" i="9" s="1"/>
  <c r="E35" i="9"/>
  <c r="I35" i="9" s="1"/>
  <c r="C101" i="9"/>
  <c r="G101" i="9" s="1"/>
  <c r="D101" i="9"/>
  <c r="H101" i="9" s="1"/>
  <c r="E101" i="9"/>
  <c r="I101" i="9" s="1"/>
  <c r="C102" i="9"/>
  <c r="G102" i="9" s="1"/>
  <c r="D102" i="9"/>
  <c r="H102" i="9" s="1"/>
  <c r="E102" i="9"/>
  <c r="I102" i="9" s="1"/>
  <c r="C103" i="9"/>
  <c r="G103" i="9" s="1"/>
  <c r="D103" i="9"/>
  <c r="H103" i="9" s="1"/>
  <c r="E103" i="9"/>
  <c r="I103" i="9" s="1"/>
  <c r="D72" i="9"/>
  <c r="H72" i="9" s="1"/>
  <c r="C97" i="9"/>
  <c r="G97" i="9" s="1"/>
  <c r="D97" i="9"/>
  <c r="H97" i="9" s="1"/>
  <c r="E97" i="9"/>
  <c r="I97" i="9" s="1"/>
  <c r="C98" i="9"/>
  <c r="G98" i="9" s="1"/>
  <c r="D98" i="9"/>
  <c r="H98" i="9" s="1"/>
  <c r="E98" i="9"/>
  <c r="I98" i="9" s="1"/>
  <c r="C99" i="9"/>
  <c r="G99" i="9" s="1"/>
  <c r="D99" i="9"/>
  <c r="H99" i="9" s="1"/>
  <c r="E99" i="9"/>
  <c r="I99" i="9" s="1"/>
  <c r="C90" i="9"/>
  <c r="G90" i="9" s="1"/>
  <c r="C104" i="9"/>
  <c r="G104" i="9" s="1"/>
  <c r="D104" i="9"/>
  <c r="H104" i="9" s="1"/>
  <c r="E104" i="9"/>
  <c r="I104" i="9" s="1"/>
  <c r="C105" i="9"/>
  <c r="G105" i="9" s="1"/>
  <c r="D105" i="9"/>
  <c r="H105" i="9" s="1"/>
  <c r="E105" i="9"/>
  <c r="I105" i="9" s="1"/>
  <c r="C106" i="9"/>
  <c r="G106" i="9" s="1"/>
  <c r="D106" i="9"/>
  <c r="H106" i="9" s="1"/>
  <c r="E106" i="9"/>
  <c r="I106" i="9" s="1"/>
  <c r="C89" i="9"/>
  <c r="G89" i="9" s="1"/>
  <c r="C88" i="9"/>
  <c r="G88" i="9" s="1"/>
  <c r="D88" i="9"/>
  <c r="H88" i="9" s="1"/>
  <c r="E88" i="9"/>
  <c r="I88" i="9" s="1"/>
  <c r="C87" i="9"/>
  <c r="G87" i="9" s="1"/>
  <c r="D86" i="9"/>
  <c r="H86" i="9" s="1"/>
  <c r="E93" i="9"/>
  <c r="I93" i="9" s="1"/>
  <c r="D93" i="9"/>
  <c r="H93" i="9" s="1"/>
  <c r="C93" i="9"/>
  <c r="G93" i="9" s="1"/>
  <c r="C107" i="9"/>
  <c r="G107" i="9" s="1"/>
  <c r="D107" i="9"/>
  <c r="H107" i="9" s="1"/>
  <c r="E107" i="9"/>
  <c r="I107" i="9" s="1"/>
  <c r="C94" i="9"/>
  <c r="G94" i="9" s="1"/>
  <c r="D94" i="9"/>
  <c r="H94" i="9" s="1"/>
  <c r="E94" i="9"/>
  <c r="I94" i="9" s="1"/>
  <c r="C95" i="9"/>
  <c r="G95" i="9" s="1"/>
  <c r="D95" i="9"/>
  <c r="H95" i="9" s="1"/>
  <c r="E95" i="9"/>
  <c r="I95" i="9" s="1"/>
  <c r="C64" i="9"/>
  <c r="G64" i="9" s="1"/>
  <c r="C77" i="9"/>
  <c r="G77" i="9" s="1"/>
  <c r="D85" i="9"/>
  <c r="H85" i="9" s="1"/>
  <c r="C91" i="9"/>
  <c r="G91" i="9" s="1"/>
  <c r="D91" i="9"/>
  <c r="H91" i="9" s="1"/>
  <c r="E91" i="9"/>
  <c r="I91" i="9" s="1"/>
  <c r="C92" i="9"/>
  <c r="G92" i="9" s="1"/>
  <c r="D92" i="9"/>
  <c r="H92" i="9" s="1"/>
  <c r="E92" i="9"/>
  <c r="I92" i="9" s="1"/>
  <c r="C63" i="9"/>
  <c r="G63" i="9" s="1"/>
  <c r="V17" i="15"/>
  <c r="U17" i="15"/>
  <c r="T17" i="15"/>
  <c r="Q17" i="15"/>
  <c r="N17" i="15"/>
  <c r="K17" i="15"/>
  <c r="H17" i="15"/>
  <c r="E17" i="15"/>
  <c r="V15" i="15"/>
  <c r="U15" i="15"/>
  <c r="T15" i="15"/>
  <c r="Q15" i="15"/>
  <c r="N15" i="15"/>
  <c r="K15" i="15"/>
  <c r="H15" i="15"/>
  <c r="E15" i="15"/>
  <c r="W15" i="15" s="1"/>
  <c r="V14" i="15"/>
  <c r="U14" i="15"/>
  <c r="T14" i="15"/>
  <c r="Q14" i="15"/>
  <c r="N14" i="15"/>
  <c r="K14" i="15"/>
  <c r="H14" i="15"/>
  <c r="E14" i="15"/>
  <c r="W14" i="15" s="1"/>
  <c r="V13" i="15"/>
  <c r="U13" i="15"/>
  <c r="T13" i="15"/>
  <c r="Q13" i="15"/>
  <c r="W13" i="15" s="1"/>
  <c r="N13" i="15"/>
  <c r="K13" i="15"/>
  <c r="H13" i="15"/>
  <c r="E13" i="15"/>
  <c r="V12" i="15"/>
  <c r="U12" i="15"/>
  <c r="T12" i="15"/>
  <c r="Q12" i="15"/>
  <c r="N12" i="15"/>
  <c r="K12" i="15"/>
  <c r="H12" i="15"/>
  <c r="E12" i="15"/>
  <c r="W12" i="15" s="1"/>
  <c r="V11" i="15"/>
  <c r="U11" i="15"/>
  <c r="T11" i="15"/>
  <c r="Q11" i="15"/>
  <c r="N11" i="15"/>
  <c r="K11" i="15"/>
  <c r="H11" i="15"/>
  <c r="E11" i="15"/>
  <c r="W11" i="15" s="1"/>
  <c r="V10" i="15"/>
  <c r="D57" i="9" s="1"/>
  <c r="H57" i="9" s="1"/>
  <c r="U10" i="15"/>
  <c r="C57" i="9" s="1"/>
  <c r="G57" i="9" s="1"/>
  <c r="T10" i="15"/>
  <c r="Q10" i="15"/>
  <c r="N10" i="15"/>
  <c r="K10" i="15"/>
  <c r="H10" i="15"/>
  <c r="E10" i="15"/>
  <c r="V9" i="15"/>
  <c r="D82" i="9" s="1"/>
  <c r="H82" i="9" s="1"/>
  <c r="U9" i="15"/>
  <c r="C82" i="9" s="1"/>
  <c r="G82" i="9" s="1"/>
  <c r="T9" i="15"/>
  <c r="Q9" i="15"/>
  <c r="N9" i="15"/>
  <c r="K9" i="15"/>
  <c r="H9" i="15"/>
  <c r="E9" i="15"/>
  <c r="V8" i="15"/>
  <c r="D71" i="9" s="1"/>
  <c r="H71" i="9" s="1"/>
  <c r="U8" i="15"/>
  <c r="C71" i="9" s="1"/>
  <c r="G71" i="9" s="1"/>
  <c r="T8" i="15"/>
  <c r="Q8" i="15"/>
  <c r="N8" i="15"/>
  <c r="K8" i="15"/>
  <c r="H8" i="15"/>
  <c r="E8" i="15"/>
  <c r="V7" i="15"/>
  <c r="D23" i="9" s="1"/>
  <c r="H23" i="9" s="1"/>
  <c r="U7" i="15"/>
  <c r="C23" i="9" s="1"/>
  <c r="G23" i="9" s="1"/>
  <c r="T7" i="15"/>
  <c r="Q7" i="15"/>
  <c r="N7" i="15"/>
  <c r="K7" i="15"/>
  <c r="H7" i="15"/>
  <c r="E7" i="15"/>
  <c r="V6" i="15"/>
  <c r="D9" i="9" s="1"/>
  <c r="H9" i="9" s="1"/>
  <c r="U6" i="15"/>
  <c r="C9" i="9" s="1"/>
  <c r="G9" i="9" s="1"/>
  <c r="T6" i="15"/>
  <c r="Q6" i="15"/>
  <c r="N6" i="15"/>
  <c r="K6" i="15"/>
  <c r="H6" i="15"/>
  <c r="E6" i="15"/>
  <c r="V5" i="15"/>
  <c r="D16" i="9" s="1"/>
  <c r="H16" i="9" s="1"/>
  <c r="U5" i="15"/>
  <c r="C16" i="9" s="1"/>
  <c r="G16" i="9" s="1"/>
  <c r="T5" i="15"/>
  <c r="Q5" i="15"/>
  <c r="N5" i="15"/>
  <c r="K5" i="15"/>
  <c r="H5" i="15"/>
  <c r="E5" i="15"/>
  <c r="V4" i="15"/>
  <c r="D8" i="9" s="1"/>
  <c r="H8" i="9" s="1"/>
  <c r="U4" i="15"/>
  <c r="C8" i="9" s="1"/>
  <c r="G8" i="9" s="1"/>
  <c r="T4" i="15"/>
  <c r="Q4" i="15"/>
  <c r="N4" i="15"/>
  <c r="K4" i="15"/>
  <c r="H4" i="15"/>
  <c r="E4" i="15"/>
  <c r="V3" i="15"/>
  <c r="D17" i="9" s="1"/>
  <c r="H17" i="9" s="1"/>
  <c r="U3" i="15"/>
  <c r="C17" i="9" s="1"/>
  <c r="G17" i="9" s="1"/>
  <c r="T3" i="15"/>
  <c r="Q3" i="15"/>
  <c r="N3" i="15"/>
  <c r="K3" i="15"/>
  <c r="H3" i="15"/>
  <c r="E3" i="15"/>
  <c r="V17" i="14"/>
  <c r="U17" i="14"/>
  <c r="T17" i="14"/>
  <c r="Q17" i="14"/>
  <c r="N17" i="14"/>
  <c r="K17" i="14"/>
  <c r="H17" i="14"/>
  <c r="E17" i="14"/>
  <c r="V15" i="14"/>
  <c r="U15" i="14"/>
  <c r="T15" i="14"/>
  <c r="Q15" i="14"/>
  <c r="N15" i="14"/>
  <c r="K15" i="14"/>
  <c r="H15" i="14"/>
  <c r="E15" i="14"/>
  <c r="W15" i="14" s="1"/>
  <c r="V14" i="14"/>
  <c r="U14" i="14"/>
  <c r="T14" i="14"/>
  <c r="Q14" i="14"/>
  <c r="N14" i="14"/>
  <c r="K14" i="14"/>
  <c r="H14" i="14"/>
  <c r="E14" i="14"/>
  <c r="W14" i="14" s="1"/>
  <c r="V13" i="14"/>
  <c r="U13" i="14"/>
  <c r="T13" i="14"/>
  <c r="Q13" i="14"/>
  <c r="N13" i="14"/>
  <c r="K13" i="14"/>
  <c r="H13" i="14"/>
  <c r="E13" i="14"/>
  <c r="W13" i="14" s="1"/>
  <c r="V12" i="14"/>
  <c r="U12" i="14"/>
  <c r="T12" i="14"/>
  <c r="Q12" i="14"/>
  <c r="N12" i="14"/>
  <c r="K12" i="14"/>
  <c r="H12" i="14"/>
  <c r="E12" i="14"/>
  <c r="W12" i="14" s="1"/>
  <c r="V11" i="14"/>
  <c r="D26" i="9" s="1"/>
  <c r="H26" i="9" s="1"/>
  <c r="U11" i="14"/>
  <c r="C26" i="9" s="1"/>
  <c r="G26" i="9" s="1"/>
  <c r="T11" i="14"/>
  <c r="Q11" i="14"/>
  <c r="N11" i="14"/>
  <c r="K11" i="14"/>
  <c r="H11" i="14"/>
  <c r="E11" i="14"/>
  <c r="V10" i="14"/>
  <c r="U10" i="14"/>
  <c r="T10" i="14"/>
  <c r="Q10" i="14"/>
  <c r="N10" i="14"/>
  <c r="K10" i="14"/>
  <c r="H10" i="14"/>
  <c r="E10" i="14"/>
  <c r="W10" i="14" s="1"/>
  <c r="V9" i="14"/>
  <c r="U9" i="14"/>
  <c r="T9" i="14"/>
  <c r="Q9" i="14"/>
  <c r="N9" i="14"/>
  <c r="K9" i="14"/>
  <c r="H9" i="14"/>
  <c r="E9" i="14"/>
  <c r="V8" i="14"/>
  <c r="U8" i="14"/>
  <c r="T8" i="14"/>
  <c r="Q8" i="14"/>
  <c r="N8" i="14"/>
  <c r="K8" i="14"/>
  <c r="H8" i="14"/>
  <c r="E8" i="14"/>
  <c r="W8" i="14" s="1"/>
  <c r="V7" i="14"/>
  <c r="D56" i="9" s="1"/>
  <c r="H56" i="9" s="1"/>
  <c r="U7" i="14"/>
  <c r="C56" i="9" s="1"/>
  <c r="G56" i="9" s="1"/>
  <c r="T7" i="14"/>
  <c r="Q7" i="14"/>
  <c r="N7" i="14"/>
  <c r="K7" i="14"/>
  <c r="H7" i="14"/>
  <c r="E7" i="14"/>
  <c r="V6" i="14"/>
  <c r="U6" i="14"/>
  <c r="T6" i="14"/>
  <c r="Q6" i="14"/>
  <c r="N6" i="14"/>
  <c r="K6" i="14"/>
  <c r="H6" i="14"/>
  <c r="E6" i="14"/>
  <c r="W6" i="14" s="1"/>
  <c r="V5" i="14"/>
  <c r="D14" i="9" s="1"/>
  <c r="H14" i="9" s="1"/>
  <c r="U5" i="14"/>
  <c r="C14" i="9" s="1"/>
  <c r="G14" i="9" s="1"/>
  <c r="T5" i="14"/>
  <c r="Q5" i="14"/>
  <c r="N5" i="14"/>
  <c r="K5" i="14"/>
  <c r="H5" i="14"/>
  <c r="E5" i="14"/>
  <c r="V4" i="14"/>
  <c r="D50" i="9" s="1"/>
  <c r="H50" i="9" s="1"/>
  <c r="U4" i="14"/>
  <c r="C50" i="9" s="1"/>
  <c r="G50" i="9" s="1"/>
  <c r="T4" i="14"/>
  <c r="Q4" i="14"/>
  <c r="N4" i="14"/>
  <c r="K4" i="14"/>
  <c r="H4" i="14"/>
  <c r="E4" i="14"/>
  <c r="V3" i="14"/>
  <c r="U3" i="14"/>
  <c r="C72" i="9" s="1"/>
  <c r="G72" i="9" s="1"/>
  <c r="T3" i="14"/>
  <c r="Q3" i="14"/>
  <c r="N3" i="14"/>
  <c r="K3" i="14"/>
  <c r="H3" i="14"/>
  <c r="E3" i="14"/>
  <c r="W3" i="14" s="1"/>
  <c r="E72" i="9" s="1"/>
  <c r="I72" i="9" s="1"/>
  <c r="V17" i="13"/>
  <c r="U17" i="13"/>
  <c r="T17" i="13"/>
  <c r="Q17" i="13"/>
  <c r="N17" i="13"/>
  <c r="K17" i="13"/>
  <c r="H17" i="13"/>
  <c r="E17" i="13"/>
  <c r="V15" i="13"/>
  <c r="U15" i="13"/>
  <c r="T15" i="13"/>
  <c r="Q15" i="13"/>
  <c r="N15" i="13"/>
  <c r="K15" i="13"/>
  <c r="H15" i="13"/>
  <c r="E15" i="13"/>
  <c r="W15" i="13" s="1"/>
  <c r="V14" i="13"/>
  <c r="U14" i="13"/>
  <c r="T14" i="13"/>
  <c r="Q14" i="13"/>
  <c r="N14" i="13"/>
  <c r="K14" i="13"/>
  <c r="H14" i="13"/>
  <c r="E14" i="13"/>
  <c r="W14" i="13" s="1"/>
  <c r="V13" i="13"/>
  <c r="U13" i="13"/>
  <c r="T13" i="13"/>
  <c r="Q13" i="13"/>
  <c r="N13" i="13"/>
  <c r="K13" i="13"/>
  <c r="H13" i="13"/>
  <c r="E13" i="13"/>
  <c r="W13" i="13" s="1"/>
  <c r="V12" i="13"/>
  <c r="U12" i="13"/>
  <c r="T12" i="13"/>
  <c r="Q12" i="13"/>
  <c r="N12" i="13"/>
  <c r="K12" i="13"/>
  <c r="H12" i="13"/>
  <c r="E12" i="13"/>
  <c r="W12" i="13" s="1"/>
  <c r="V11" i="13"/>
  <c r="D68" i="9" s="1"/>
  <c r="H68" i="9" s="1"/>
  <c r="U11" i="13"/>
  <c r="C68" i="9" s="1"/>
  <c r="G68" i="9" s="1"/>
  <c r="T11" i="13"/>
  <c r="Q11" i="13"/>
  <c r="N11" i="13"/>
  <c r="K11" i="13"/>
  <c r="H11" i="13"/>
  <c r="E11" i="13"/>
  <c r="W11" i="13" s="1"/>
  <c r="E68" i="9" s="1"/>
  <c r="I68" i="9" s="1"/>
  <c r="V10" i="13"/>
  <c r="U10" i="13"/>
  <c r="T10" i="13"/>
  <c r="Q10" i="13"/>
  <c r="N10" i="13"/>
  <c r="K10" i="13"/>
  <c r="H10" i="13"/>
  <c r="E10" i="13"/>
  <c r="W10" i="13" s="1"/>
  <c r="V9" i="13"/>
  <c r="U9" i="13"/>
  <c r="T9" i="13"/>
  <c r="Q9" i="13"/>
  <c r="N9" i="13"/>
  <c r="K9" i="13"/>
  <c r="H9" i="13"/>
  <c r="E9" i="13"/>
  <c r="W9" i="13" s="1"/>
  <c r="V8" i="13"/>
  <c r="D60" i="9" s="1"/>
  <c r="H60" i="9" s="1"/>
  <c r="U8" i="13"/>
  <c r="C60" i="9" s="1"/>
  <c r="G60" i="9" s="1"/>
  <c r="T8" i="13"/>
  <c r="Q8" i="13"/>
  <c r="N8" i="13"/>
  <c r="K8" i="13"/>
  <c r="H8" i="13"/>
  <c r="E8" i="13"/>
  <c r="V7" i="13"/>
  <c r="U7" i="13"/>
  <c r="C85" i="9" s="1"/>
  <c r="G85" i="9" s="1"/>
  <c r="T7" i="13"/>
  <c r="Q7" i="13"/>
  <c r="N7" i="13"/>
  <c r="K7" i="13"/>
  <c r="H7" i="13"/>
  <c r="E7" i="13"/>
  <c r="V6" i="13"/>
  <c r="D32" i="9" s="1"/>
  <c r="H32" i="9" s="1"/>
  <c r="U6" i="13"/>
  <c r="C32" i="9" s="1"/>
  <c r="G32" i="9" s="1"/>
  <c r="T6" i="13"/>
  <c r="Q6" i="13"/>
  <c r="N6" i="13"/>
  <c r="K6" i="13"/>
  <c r="H6" i="13"/>
  <c r="E6" i="13"/>
  <c r="V5" i="13"/>
  <c r="D77" i="9" s="1"/>
  <c r="H77" i="9" s="1"/>
  <c r="U5" i="13"/>
  <c r="T5" i="13"/>
  <c r="Q5" i="13"/>
  <c r="N5" i="13"/>
  <c r="K5" i="13"/>
  <c r="H5" i="13"/>
  <c r="E5" i="13"/>
  <c r="V4" i="13"/>
  <c r="D13" i="9" s="1"/>
  <c r="H13" i="9" s="1"/>
  <c r="U4" i="13"/>
  <c r="C13" i="9" s="1"/>
  <c r="G13" i="9" s="1"/>
  <c r="T4" i="13"/>
  <c r="Q4" i="13"/>
  <c r="N4" i="13"/>
  <c r="K4" i="13"/>
  <c r="H4" i="13"/>
  <c r="E4" i="13"/>
  <c r="V3" i="13"/>
  <c r="D2" i="9" s="1"/>
  <c r="H2" i="9" s="1"/>
  <c r="U3" i="13"/>
  <c r="C2" i="9" s="1"/>
  <c r="G2" i="9" s="1"/>
  <c r="T3" i="13"/>
  <c r="Q3" i="13"/>
  <c r="N3" i="13"/>
  <c r="K3" i="13"/>
  <c r="H3" i="13"/>
  <c r="E3" i="13"/>
  <c r="V17" i="12"/>
  <c r="U17" i="12"/>
  <c r="T17" i="12"/>
  <c r="Q17" i="12"/>
  <c r="N17" i="12"/>
  <c r="K17" i="12"/>
  <c r="H17" i="12"/>
  <c r="E17" i="12"/>
  <c r="V15" i="12"/>
  <c r="U15" i="12"/>
  <c r="T15" i="12"/>
  <c r="Q15" i="12"/>
  <c r="N15" i="12"/>
  <c r="K15" i="12"/>
  <c r="H15" i="12"/>
  <c r="E15" i="12"/>
  <c r="W15" i="12" s="1"/>
  <c r="V14" i="12"/>
  <c r="U14" i="12"/>
  <c r="T14" i="12"/>
  <c r="Q14" i="12"/>
  <c r="N14" i="12"/>
  <c r="K14" i="12"/>
  <c r="H14" i="12"/>
  <c r="E14" i="12"/>
  <c r="W14" i="12" s="1"/>
  <c r="V13" i="12"/>
  <c r="U13" i="12"/>
  <c r="T13" i="12"/>
  <c r="Q13" i="12"/>
  <c r="N13" i="12"/>
  <c r="K13" i="12"/>
  <c r="H13" i="12"/>
  <c r="E13" i="12"/>
  <c r="W13" i="12" s="1"/>
  <c r="V12" i="12"/>
  <c r="U12" i="12"/>
  <c r="T12" i="12"/>
  <c r="Q12" i="12"/>
  <c r="N12" i="12"/>
  <c r="K12" i="12"/>
  <c r="H12" i="12"/>
  <c r="E12" i="12"/>
  <c r="W12" i="12" s="1"/>
  <c r="V11" i="12"/>
  <c r="D15" i="9" s="1"/>
  <c r="H15" i="9" s="1"/>
  <c r="U11" i="12"/>
  <c r="C15" i="9" s="1"/>
  <c r="G15" i="9" s="1"/>
  <c r="T11" i="12"/>
  <c r="Q11" i="12"/>
  <c r="N11" i="12"/>
  <c r="K11" i="12"/>
  <c r="H11" i="12"/>
  <c r="E11" i="12"/>
  <c r="V10" i="12"/>
  <c r="U10" i="12"/>
  <c r="C86" i="9" s="1"/>
  <c r="G86" i="9" s="1"/>
  <c r="T10" i="12"/>
  <c r="Q10" i="12"/>
  <c r="N10" i="12"/>
  <c r="K10" i="12"/>
  <c r="H10" i="12"/>
  <c r="E10" i="12"/>
  <c r="V9" i="12"/>
  <c r="D45" i="9" s="1"/>
  <c r="H45" i="9" s="1"/>
  <c r="U9" i="12"/>
  <c r="C45" i="9" s="1"/>
  <c r="G45" i="9" s="1"/>
  <c r="T9" i="12"/>
  <c r="Q9" i="12"/>
  <c r="N9" i="12"/>
  <c r="K9" i="12"/>
  <c r="H9" i="12"/>
  <c r="E9" i="12"/>
  <c r="V8" i="12"/>
  <c r="D21" i="9" s="1"/>
  <c r="H21" i="9" s="1"/>
  <c r="U8" i="12"/>
  <c r="C21" i="9" s="1"/>
  <c r="G21" i="9" s="1"/>
  <c r="T8" i="12"/>
  <c r="Q8" i="12"/>
  <c r="N8" i="12"/>
  <c r="K8" i="12"/>
  <c r="H8" i="12"/>
  <c r="E8" i="12"/>
  <c r="V7" i="12"/>
  <c r="D69" i="9" s="1"/>
  <c r="H69" i="9" s="1"/>
  <c r="U7" i="12"/>
  <c r="C69" i="9" s="1"/>
  <c r="G69" i="9" s="1"/>
  <c r="T7" i="12"/>
  <c r="Q7" i="12"/>
  <c r="N7" i="12"/>
  <c r="K7" i="12"/>
  <c r="H7" i="12"/>
  <c r="E7" i="12"/>
  <c r="V6" i="12"/>
  <c r="D70" i="9" s="1"/>
  <c r="H70" i="9" s="1"/>
  <c r="U6" i="12"/>
  <c r="C70" i="9" s="1"/>
  <c r="G70" i="9" s="1"/>
  <c r="T6" i="12"/>
  <c r="Q6" i="12"/>
  <c r="N6" i="12"/>
  <c r="K6" i="12"/>
  <c r="H6" i="12"/>
  <c r="E6" i="12"/>
  <c r="V5" i="12"/>
  <c r="D42" i="9" s="1"/>
  <c r="H42" i="9" s="1"/>
  <c r="U5" i="12"/>
  <c r="C42" i="9" s="1"/>
  <c r="G42" i="9" s="1"/>
  <c r="T5" i="12"/>
  <c r="Q5" i="12"/>
  <c r="N5" i="12"/>
  <c r="K5" i="12"/>
  <c r="H5" i="12"/>
  <c r="E5" i="12"/>
  <c r="V4" i="12"/>
  <c r="D29" i="9" s="1"/>
  <c r="H29" i="9" s="1"/>
  <c r="U4" i="12"/>
  <c r="C29" i="9" s="1"/>
  <c r="G29" i="9" s="1"/>
  <c r="T4" i="12"/>
  <c r="Q4" i="12"/>
  <c r="N4" i="12"/>
  <c r="K4" i="12"/>
  <c r="H4" i="12"/>
  <c r="E4" i="12"/>
  <c r="V3" i="12"/>
  <c r="U3" i="12"/>
  <c r="T3" i="12"/>
  <c r="Q3" i="12"/>
  <c r="N3" i="12"/>
  <c r="K3" i="12"/>
  <c r="H3" i="12"/>
  <c r="E3" i="12"/>
  <c r="W3" i="12" s="1"/>
  <c r="V17" i="11"/>
  <c r="U17" i="11"/>
  <c r="T17" i="11"/>
  <c r="Q17" i="11"/>
  <c r="N17" i="11"/>
  <c r="K17" i="11"/>
  <c r="H17" i="11"/>
  <c r="E17" i="11"/>
  <c r="V15" i="11"/>
  <c r="U15" i="11"/>
  <c r="T15" i="11"/>
  <c r="Q15" i="11"/>
  <c r="N15" i="11"/>
  <c r="K15" i="11"/>
  <c r="H15" i="11"/>
  <c r="E15" i="11"/>
  <c r="W15" i="11" s="1"/>
  <c r="V14" i="11"/>
  <c r="U14" i="11"/>
  <c r="T14" i="11"/>
  <c r="Q14" i="11"/>
  <c r="N14" i="11"/>
  <c r="K14" i="11"/>
  <c r="H14" i="11"/>
  <c r="E14" i="11"/>
  <c r="W14" i="11" s="1"/>
  <c r="V13" i="11"/>
  <c r="U13" i="11"/>
  <c r="T13" i="11"/>
  <c r="Q13" i="11"/>
  <c r="N13" i="11"/>
  <c r="K13" i="11"/>
  <c r="H13" i="11"/>
  <c r="E13" i="11"/>
  <c r="W13" i="11" s="1"/>
  <c r="V12" i="11"/>
  <c r="U12" i="11"/>
  <c r="T12" i="11"/>
  <c r="Q12" i="11"/>
  <c r="N12" i="11"/>
  <c r="K12" i="11"/>
  <c r="H12" i="11"/>
  <c r="E12" i="11"/>
  <c r="W12" i="11" s="1"/>
  <c r="V11" i="11"/>
  <c r="U11" i="11"/>
  <c r="T11" i="11"/>
  <c r="Q11" i="11"/>
  <c r="N11" i="11"/>
  <c r="K11" i="11"/>
  <c r="H11" i="11"/>
  <c r="E11" i="11"/>
  <c r="W11" i="11" s="1"/>
  <c r="V10" i="11"/>
  <c r="D76" i="9" s="1"/>
  <c r="H76" i="9" s="1"/>
  <c r="U10" i="11"/>
  <c r="C76" i="9" s="1"/>
  <c r="G76" i="9" s="1"/>
  <c r="T10" i="11"/>
  <c r="Q10" i="11"/>
  <c r="N10" i="11"/>
  <c r="K10" i="11"/>
  <c r="H10" i="11"/>
  <c r="E10" i="11"/>
  <c r="W10" i="11" s="1"/>
  <c r="E76" i="9" s="1"/>
  <c r="I76" i="9" s="1"/>
  <c r="V9" i="11"/>
  <c r="D41" i="9" s="1"/>
  <c r="H41" i="9" s="1"/>
  <c r="U9" i="11"/>
  <c r="C41" i="9" s="1"/>
  <c r="G41" i="9" s="1"/>
  <c r="T9" i="11"/>
  <c r="Q9" i="11"/>
  <c r="N9" i="11"/>
  <c r="K9" i="11"/>
  <c r="H9" i="11"/>
  <c r="E9" i="11"/>
  <c r="V8" i="11"/>
  <c r="U8" i="11"/>
  <c r="T8" i="11"/>
  <c r="Q8" i="11"/>
  <c r="N8" i="11"/>
  <c r="K8" i="11"/>
  <c r="H8" i="11"/>
  <c r="E8" i="11"/>
  <c r="W8" i="11" s="1"/>
  <c r="V7" i="11"/>
  <c r="D58" i="9" s="1"/>
  <c r="H58" i="9" s="1"/>
  <c r="U7" i="11"/>
  <c r="C58" i="9" s="1"/>
  <c r="G58" i="9" s="1"/>
  <c r="T7" i="11"/>
  <c r="Q7" i="11"/>
  <c r="N7" i="11"/>
  <c r="K7" i="11"/>
  <c r="H7" i="11"/>
  <c r="E7" i="11"/>
  <c r="V6" i="11"/>
  <c r="D67" i="9" s="1"/>
  <c r="H67" i="9" s="1"/>
  <c r="U6" i="11"/>
  <c r="C67" i="9" s="1"/>
  <c r="G67" i="9" s="1"/>
  <c r="T6" i="11"/>
  <c r="Q6" i="11"/>
  <c r="N6" i="11"/>
  <c r="K6" i="11"/>
  <c r="H6" i="11"/>
  <c r="E6" i="11"/>
  <c r="V5" i="11"/>
  <c r="D74" i="9" s="1"/>
  <c r="H74" i="9" s="1"/>
  <c r="U5" i="11"/>
  <c r="C74" i="9" s="1"/>
  <c r="G74" i="9" s="1"/>
  <c r="T5" i="11"/>
  <c r="Q5" i="11"/>
  <c r="N5" i="11"/>
  <c r="K5" i="11"/>
  <c r="H5" i="11"/>
  <c r="E5" i="11"/>
  <c r="V4" i="11"/>
  <c r="D47" i="9" s="1"/>
  <c r="H47" i="9" s="1"/>
  <c r="U4" i="11"/>
  <c r="C47" i="9" s="1"/>
  <c r="G47" i="9" s="1"/>
  <c r="T4" i="11"/>
  <c r="Q4" i="11"/>
  <c r="N4" i="11"/>
  <c r="K4" i="11"/>
  <c r="H4" i="11"/>
  <c r="E4" i="11"/>
  <c r="W4" i="11" s="1"/>
  <c r="E47" i="9" s="1"/>
  <c r="I47" i="9" s="1"/>
  <c r="V3" i="11"/>
  <c r="D51" i="9" s="1"/>
  <c r="H51" i="9" s="1"/>
  <c r="U3" i="11"/>
  <c r="C51" i="9" s="1"/>
  <c r="G51" i="9" s="1"/>
  <c r="T3" i="11"/>
  <c r="Q3" i="11"/>
  <c r="N3" i="11"/>
  <c r="K3" i="11"/>
  <c r="H3" i="11"/>
  <c r="E3" i="11"/>
  <c r="W9" i="15" l="1"/>
  <c r="E82" i="9" s="1"/>
  <c r="I82" i="9" s="1"/>
  <c r="W10" i="12"/>
  <c r="E86" i="9" s="1"/>
  <c r="I86" i="9" s="1"/>
  <c r="W6" i="12"/>
  <c r="E70" i="9" s="1"/>
  <c r="I70" i="9" s="1"/>
  <c r="W7" i="11"/>
  <c r="E58" i="9" s="1"/>
  <c r="I58" i="9" s="1"/>
  <c r="W9" i="11"/>
  <c r="E41" i="9" s="1"/>
  <c r="I41" i="9" s="1"/>
  <c r="W6" i="11"/>
  <c r="E67" i="9" s="1"/>
  <c r="I67" i="9" s="1"/>
  <c r="W5" i="11"/>
  <c r="E74" i="9" s="1"/>
  <c r="I74" i="9" s="1"/>
  <c r="W3" i="11"/>
  <c r="E51" i="9" s="1"/>
  <c r="I51" i="9" s="1"/>
  <c r="W9" i="12"/>
  <c r="E45" i="9" s="1"/>
  <c r="I45" i="9" s="1"/>
  <c r="W8" i="12"/>
  <c r="E21" i="9" s="1"/>
  <c r="I21" i="9" s="1"/>
  <c r="W7" i="12"/>
  <c r="E69" i="9" s="1"/>
  <c r="I69" i="9" s="1"/>
  <c r="W5" i="12"/>
  <c r="E42" i="9" s="1"/>
  <c r="I42" i="9" s="1"/>
  <c r="W4" i="12"/>
  <c r="E29" i="9" s="1"/>
  <c r="I29" i="9" s="1"/>
  <c r="W11" i="14"/>
  <c r="E26" i="9" s="1"/>
  <c r="I26" i="9" s="1"/>
  <c r="W9" i="14"/>
  <c r="W7" i="14"/>
  <c r="E56" i="9" s="1"/>
  <c r="I56" i="9" s="1"/>
  <c r="W5" i="14"/>
  <c r="E14" i="9" s="1"/>
  <c r="I14" i="9" s="1"/>
  <c r="W4" i="14"/>
  <c r="E50" i="9" s="1"/>
  <c r="I50" i="9" s="1"/>
  <c r="W8" i="13"/>
  <c r="E60" i="9" s="1"/>
  <c r="I60" i="9" s="1"/>
  <c r="W7" i="13"/>
  <c r="E85" i="9" s="1"/>
  <c r="I85" i="9" s="1"/>
  <c r="W6" i="13"/>
  <c r="E32" i="9" s="1"/>
  <c r="I32" i="9" s="1"/>
  <c r="W5" i="13"/>
  <c r="E77" i="9" s="1"/>
  <c r="I77" i="9" s="1"/>
  <c r="W4" i="13"/>
  <c r="E13" i="9" s="1"/>
  <c r="I13" i="9" s="1"/>
  <c r="W3" i="13"/>
  <c r="E2" i="9" s="1"/>
  <c r="I2" i="9" s="1"/>
  <c r="W8" i="15"/>
  <c r="E71" i="9" s="1"/>
  <c r="I71" i="9" s="1"/>
  <c r="W7" i="15"/>
  <c r="E23" i="9" s="1"/>
  <c r="I23" i="9" s="1"/>
  <c r="W6" i="15"/>
  <c r="E9" i="9" s="1"/>
  <c r="I9" i="9" s="1"/>
  <c r="W5" i="15"/>
  <c r="E16" i="9" s="1"/>
  <c r="I16" i="9" s="1"/>
  <c r="W4" i="15"/>
  <c r="E8" i="9" s="1"/>
  <c r="I8" i="9" s="1"/>
  <c r="W3" i="15"/>
  <c r="E17" i="9" s="1"/>
  <c r="I17" i="9" s="1"/>
  <c r="W10" i="15"/>
  <c r="E57" i="9" s="1"/>
  <c r="I57" i="9" s="1"/>
  <c r="W17" i="11"/>
  <c r="C6" i="8" s="1"/>
  <c r="W17" i="14"/>
  <c r="C5" i="8" s="1"/>
  <c r="W11" i="12"/>
  <c r="E15" i="9" s="1"/>
  <c r="I15" i="9" s="1"/>
  <c r="W17" i="15"/>
  <c r="C3" i="8" s="1"/>
  <c r="W17" i="13"/>
  <c r="C10" i="8" s="1"/>
  <c r="W17" i="12"/>
  <c r="C11" i="8" s="1"/>
  <c r="V17" i="10"/>
  <c r="U17" i="10"/>
  <c r="T17" i="10"/>
  <c r="Q17" i="10"/>
  <c r="N17" i="10"/>
  <c r="K17" i="10"/>
  <c r="H17" i="10"/>
  <c r="E17" i="10"/>
  <c r="V15" i="10"/>
  <c r="D83" i="9" s="1"/>
  <c r="H83" i="9" s="1"/>
  <c r="U15" i="10"/>
  <c r="C83" i="9" s="1"/>
  <c r="G83" i="9" s="1"/>
  <c r="T15" i="10"/>
  <c r="Q15" i="10"/>
  <c r="N15" i="10"/>
  <c r="K15" i="10"/>
  <c r="H15" i="10"/>
  <c r="E15" i="10"/>
  <c r="V14" i="10"/>
  <c r="D90" i="9" s="1"/>
  <c r="H90" i="9" s="1"/>
  <c r="U14" i="10"/>
  <c r="T14" i="10"/>
  <c r="Q14" i="10"/>
  <c r="N14" i="10"/>
  <c r="K14" i="10"/>
  <c r="H14" i="10"/>
  <c r="E14" i="10"/>
  <c r="V13" i="10"/>
  <c r="U13" i="10"/>
  <c r="T13" i="10"/>
  <c r="Q13" i="10"/>
  <c r="N13" i="10"/>
  <c r="K13" i="10"/>
  <c r="H13" i="10"/>
  <c r="E13" i="10"/>
  <c r="V12" i="10"/>
  <c r="U12" i="10"/>
  <c r="T12" i="10"/>
  <c r="Q12" i="10"/>
  <c r="N12" i="10"/>
  <c r="K12" i="10"/>
  <c r="H12" i="10"/>
  <c r="E12" i="10"/>
  <c r="V11" i="10"/>
  <c r="U11" i="10"/>
  <c r="T11" i="10"/>
  <c r="Q11" i="10"/>
  <c r="N11" i="10"/>
  <c r="K11" i="10"/>
  <c r="H11" i="10"/>
  <c r="E11" i="10"/>
  <c r="V10" i="10"/>
  <c r="U10" i="10"/>
  <c r="T10" i="10"/>
  <c r="Q10" i="10"/>
  <c r="N10" i="10"/>
  <c r="K10" i="10"/>
  <c r="H10" i="10"/>
  <c r="E10" i="10"/>
  <c r="V9" i="10"/>
  <c r="D61" i="9" s="1"/>
  <c r="H61" i="9" s="1"/>
  <c r="U9" i="10"/>
  <c r="C61" i="9" s="1"/>
  <c r="G61" i="9" s="1"/>
  <c r="T9" i="10"/>
  <c r="Q9" i="10"/>
  <c r="N9" i="10"/>
  <c r="K9" i="10"/>
  <c r="H9" i="10"/>
  <c r="E9" i="10"/>
  <c r="V8" i="10"/>
  <c r="D28" i="9" s="1"/>
  <c r="H28" i="9" s="1"/>
  <c r="U8" i="10"/>
  <c r="C28" i="9" s="1"/>
  <c r="G28" i="9" s="1"/>
  <c r="T8" i="10"/>
  <c r="Q8" i="10"/>
  <c r="N8" i="10"/>
  <c r="K8" i="10"/>
  <c r="H8" i="10"/>
  <c r="E8" i="10"/>
  <c r="V7" i="10"/>
  <c r="U7" i="10"/>
  <c r="T7" i="10"/>
  <c r="Q7" i="10"/>
  <c r="N7" i="10"/>
  <c r="K7" i="10"/>
  <c r="H7" i="10"/>
  <c r="E7" i="10"/>
  <c r="V6" i="10"/>
  <c r="D6" i="9" s="1"/>
  <c r="H6" i="9" s="1"/>
  <c r="U6" i="10"/>
  <c r="C6" i="9" s="1"/>
  <c r="G6" i="9" s="1"/>
  <c r="T6" i="10"/>
  <c r="Q6" i="10"/>
  <c r="N6" i="10"/>
  <c r="K6" i="10"/>
  <c r="H6" i="10"/>
  <c r="E6" i="10"/>
  <c r="V5" i="10"/>
  <c r="D33" i="9" s="1"/>
  <c r="H33" i="9" s="1"/>
  <c r="U5" i="10"/>
  <c r="C33" i="9" s="1"/>
  <c r="G33" i="9" s="1"/>
  <c r="T5" i="10"/>
  <c r="Q5" i="10"/>
  <c r="N5" i="10"/>
  <c r="K5" i="10"/>
  <c r="H5" i="10"/>
  <c r="E5" i="10"/>
  <c r="V4" i="10"/>
  <c r="D34" i="9" s="1"/>
  <c r="H34" i="9" s="1"/>
  <c r="U4" i="10"/>
  <c r="C34" i="9" s="1"/>
  <c r="G34" i="9" s="1"/>
  <c r="T4" i="10"/>
  <c r="Q4" i="10"/>
  <c r="N4" i="10"/>
  <c r="K4" i="10"/>
  <c r="H4" i="10"/>
  <c r="E4" i="10"/>
  <c r="V3" i="10"/>
  <c r="D39" i="9" s="1"/>
  <c r="H39" i="9" s="1"/>
  <c r="U3" i="10"/>
  <c r="C39" i="9" s="1"/>
  <c r="G39" i="9" s="1"/>
  <c r="T3" i="10"/>
  <c r="Q3" i="10"/>
  <c r="N3" i="10"/>
  <c r="K3" i="10"/>
  <c r="H3" i="10"/>
  <c r="E3" i="10"/>
  <c r="E11" i="7"/>
  <c r="H11" i="7"/>
  <c r="K11" i="7"/>
  <c r="N11" i="7"/>
  <c r="Q11" i="7"/>
  <c r="T11" i="7"/>
  <c r="U11" i="7"/>
  <c r="C96" i="9" s="1"/>
  <c r="G96" i="9" s="1"/>
  <c r="V11" i="7"/>
  <c r="D96" i="9" s="1"/>
  <c r="H96" i="9" s="1"/>
  <c r="E12" i="7"/>
  <c r="H12" i="7"/>
  <c r="K12" i="7"/>
  <c r="N12" i="7"/>
  <c r="Q12" i="7"/>
  <c r="T12" i="7"/>
  <c r="U12" i="7"/>
  <c r="C22" i="9" s="1"/>
  <c r="G22" i="9" s="1"/>
  <c r="V12" i="7"/>
  <c r="D22" i="9" s="1"/>
  <c r="H22" i="9" s="1"/>
  <c r="E13" i="7"/>
  <c r="H13" i="7"/>
  <c r="K13" i="7"/>
  <c r="N13" i="7"/>
  <c r="Q13" i="7"/>
  <c r="T13" i="7"/>
  <c r="U13" i="7"/>
  <c r="C24" i="9" s="1"/>
  <c r="G24" i="9" s="1"/>
  <c r="V13" i="7"/>
  <c r="D24" i="9" s="1"/>
  <c r="H24" i="9" s="1"/>
  <c r="E14" i="7"/>
  <c r="H14" i="7"/>
  <c r="K14" i="7"/>
  <c r="N14" i="7"/>
  <c r="Q14" i="7"/>
  <c r="T14" i="7"/>
  <c r="U14" i="7"/>
  <c r="V14" i="7"/>
  <c r="E15" i="7"/>
  <c r="H15" i="7"/>
  <c r="K15" i="7"/>
  <c r="N15" i="7"/>
  <c r="Q15" i="7"/>
  <c r="T15" i="7"/>
  <c r="U15" i="7"/>
  <c r="V15" i="7"/>
  <c r="E11" i="6"/>
  <c r="H11" i="6"/>
  <c r="K11" i="6"/>
  <c r="N11" i="6"/>
  <c r="Q11" i="6"/>
  <c r="T11" i="6"/>
  <c r="U11" i="6"/>
  <c r="V11" i="6"/>
  <c r="D89" i="9" s="1"/>
  <c r="H89" i="9" s="1"/>
  <c r="E12" i="6"/>
  <c r="H12" i="6"/>
  <c r="K12" i="6"/>
  <c r="N12" i="6"/>
  <c r="Q12" i="6"/>
  <c r="T12" i="6"/>
  <c r="U12" i="6"/>
  <c r="V12" i="6"/>
  <c r="E13" i="6"/>
  <c r="H13" i="6"/>
  <c r="K13" i="6"/>
  <c r="N13" i="6"/>
  <c r="Q13" i="6"/>
  <c r="T13" i="6"/>
  <c r="U13" i="6"/>
  <c r="V13" i="6"/>
  <c r="E14" i="6"/>
  <c r="H14" i="6"/>
  <c r="K14" i="6"/>
  <c r="N14" i="6"/>
  <c r="Q14" i="6"/>
  <c r="T14" i="6"/>
  <c r="U14" i="6"/>
  <c r="V14" i="6"/>
  <c r="E15" i="6"/>
  <c r="H15" i="6"/>
  <c r="K15" i="6"/>
  <c r="N15" i="6"/>
  <c r="Q15" i="6"/>
  <c r="T15" i="6"/>
  <c r="U15" i="6"/>
  <c r="V15" i="6"/>
  <c r="E9" i="1"/>
  <c r="H9" i="1"/>
  <c r="K9" i="1"/>
  <c r="N9" i="1"/>
  <c r="Q9" i="1"/>
  <c r="T9" i="1"/>
  <c r="U9" i="1"/>
  <c r="C44" i="9" s="1"/>
  <c r="G44" i="9" s="1"/>
  <c r="V9" i="1"/>
  <c r="D44" i="9" s="1"/>
  <c r="H44" i="9" s="1"/>
  <c r="E10" i="1"/>
  <c r="H10" i="1"/>
  <c r="K10" i="1"/>
  <c r="N10" i="1"/>
  <c r="Q10" i="1"/>
  <c r="T10" i="1"/>
  <c r="U10" i="1"/>
  <c r="C18" i="9" s="1"/>
  <c r="G18" i="9" s="1"/>
  <c r="V10" i="1"/>
  <c r="D18" i="9" s="1"/>
  <c r="H18" i="9" s="1"/>
  <c r="E11" i="1"/>
  <c r="H11" i="1"/>
  <c r="K11" i="1"/>
  <c r="N11" i="1"/>
  <c r="Q11" i="1"/>
  <c r="T11" i="1"/>
  <c r="U11" i="1"/>
  <c r="C80" i="9" s="1"/>
  <c r="G80" i="9" s="1"/>
  <c r="V11" i="1"/>
  <c r="D80" i="9" s="1"/>
  <c r="H80" i="9" s="1"/>
  <c r="E12" i="1"/>
  <c r="H12" i="1"/>
  <c r="K12" i="1"/>
  <c r="N12" i="1"/>
  <c r="Q12" i="1"/>
  <c r="T12" i="1"/>
  <c r="U12" i="1"/>
  <c r="V12" i="1"/>
  <c r="E13" i="1"/>
  <c r="H13" i="1"/>
  <c r="K13" i="1"/>
  <c r="N13" i="1"/>
  <c r="Q13" i="1"/>
  <c r="T13" i="1"/>
  <c r="U13" i="1"/>
  <c r="V13" i="1"/>
  <c r="E14" i="1"/>
  <c r="H14" i="1"/>
  <c r="K14" i="1"/>
  <c r="N14" i="1"/>
  <c r="Q14" i="1"/>
  <c r="T14" i="1"/>
  <c r="U14" i="1"/>
  <c r="V14" i="1"/>
  <c r="E15" i="1"/>
  <c r="H15" i="1"/>
  <c r="K15" i="1"/>
  <c r="N15" i="1"/>
  <c r="Q15" i="1"/>
  <c r="T15" i="1"/>
  <c r="U15" i="1"/>
  <c r="V15" i="1"/>
  <c r="E10" i="2"/>
  <c r="H10" i="2"/>
  <c r="K10" i="2"/>
  <c r="N10" i="2"/>
  <c r="Q10" i="2"/>
  <c r="T10" i="2"/>
  <c r="U10" i="2"/>
  <c r="C25" i="9" s="1"/>
  <c r="G25" i="9" s="1"/>
  <c r="V10" i="2"/>
  <c r="D25" i="9" s="1"/>
  <c r="H25" i="9" s="1"/>
  <c r="E11" i="2"/>
  <c r="H11" i="2"/>
  <c r="K11" i="2"/>
  <c r="N11" i="2"/>
  <c r="Q11" i="2"/>
  <c r="T11" i="2"/>
  <c r="U11" i="2"/>
  <c r="C66" i="9" s="1"/>
  <c r="G66" i="9" s="1"/>
  <c r="V11" i="2"/>
  <c r="D66" i="9" s="1"/>
  <c r="H66" i="9" s="1"/>
  <c r="E12" i="2"/>
  <c r="H12" i="2"/>
  <c r="K12" i="2"/>
  <c r="N12" i="2"/>
  <c r="Q12" i="2"/>
  <c r="T12" i="2"/>
  <c r="U12" i="2"/>
  <c r="V12" i="2"/>
  <c r="E13" i="2"/>
  <c r="H13" i="2"/>
  <c r="K13" i="2"/>
  <c r="N13" i="2"/>
  <c r="Q13" i="2"/>
  <c r="T13" i="2"/>
  <c r="U13" i="2"/>
  <c r="V13" i="2"/>
  <c r="E14" i="2"/>
  <c r="H14" i="2"/>
  <c r="K14" i="2"/>
  <c r="N14" i="2"/>
  <c r="Q14" i="2"/>
  <c r="T14" i="2"/>
  <c r="U14" i="2"/>
  <c r="V14" i="2"/>
  <c r="E15" i="2"/>
  <c r="H15" i="2"/>
  <c r="K15" i="2"/>
  <c r="N15" i="2"/>
  <c r="Q15" i="2"/>
  <c r="T15" i="2"/>
  <c r="U15" i="2"/>
  <c r="V15" i="2"/>
  <c r="U9" i="3"/>
  <c r="C75" i="9" s="1"/>
  <c r="G75" i="9" s="1"/>
  <c r="V9" i="3"/>
  <c r="D75" i="9" s="1"/>
  <c r="H75" i="9" s="1"/>
  <c r="U10" i="3"/>
  <c r="C48" i="9" s="1"/>
  <c r="G48" i="9" s="1"/>
  <c r="V10" i="3"/>
  <c r="D48" i="9" s="1"/>
  <c r="H48" i="9" s="1"/>
  <c r="U11" i="3"/>
  <c r="C49" i="9" s="1"/>
  <c r="G49" i="9" s="1"/>
  <c r="V11" i="3"/>
  <c r="D49" i="9" s="1"/>
  <c r="H49" i="9" s="1"/>
  <c r="U12" i="3"/>
  <c r="C46" i="9" s="1"/>
  <c r="G46" i="9" s="1"/>
  <c r="V12" i="3"/>
  <c r="D46" i="9" s="1"/>
  <c r="H46" i="9" s="1"/>
  <c r="U13" i="3"/>
  <c r="V13" i="3"/>
  <c r="U14" i="3"/>
  <c r="V14" i="3"/>
  <c r="U15" i="3"/>
  <c r="V15" i="3"/>
  <c r="T9" i="3"/>
  <c r="T10" i="3"/>
  <c r="T11" i="3"/>
  <c r="T12" i="3"/>
  <c r="T13" i="3"/>
  <c r="T14" i="3"/>
  <c r="T15" i="3"/>
  <c r="Q9" i="3"/>
  <c r="Q10" i="3"/>
  <c r="Q11" i="3"/>
  <c r="Q12" i="3"/>
  <c r="Q13" i="3"/>
  <c r="Q14" i="3"/>
  <c r="Q15" i="3"/>
  <c r="N15" i="3"/>
  <c r="N9" i="3"/>
  <c r="N10" i="3"/>
  <c r="N11" i="3"/>
  <c r="N12" i="3"/>
  <c r="N13" i="3"/>
  <c r="N14" i="3"/>
  <c r="K9" i="3"/>
  <c r="K10" i="3"/>
  <c r="K11" i="3"/>
  <c r="K12" i="3"/>
  <c r="K13" i="3"/>
  <c r="K14" i="3"/>
  <c r="K15" i="3"/>
  <c r="H9" i="3"/>
  <c r="H10" i="3"/>
  <c r="H11" i="3"/>
  <c r="H12" i="3"/>
  <c r="H13" i="3"/>
  <c r="H14" i="3"/>
  <c r="H15" i="3"/>
  <c r="E9" i="3"/>
  <c r="E10" i="3"/>
  <c r="E11" i="3"/>
  <c r="E12" i="3"/>
  <c r="E13" i="3"/>
  <c r="E14" i="3"/>
  <c r="W14" i="3" s="1"/>
  <c r="E15" i="3"/>
  <c r="E3" i="2"/>
  <c r="E4" i="2"/>
  <c r="E5" i="2"/>
  <c r="E6" i="2"/>
  <c r="E7" i="2"/>
  <c r="E8" i="2"/>
  <c r="E9" i="2"/>
  <c r="E9" i="7"/>
  <c r="H9" i="7"/>
  <c r="K9" i="7"/>
  <c r="N9" i="7"/>
  <c r="Q9" i="7"/>
  <c r="T9" i="7"/>
  <c r="U9" i="7"/>
  <c r="C36" i="9" s="1"/>
  <c r="G36" i="9" s="1"/>
  <c r="V9" i="7"/>
  <c r="D36" i="9" s="1"/>
  <c r="H36" i="9" s="1"/>
  <c r="E10" i="7"/>
  <c r="H10" i="7"/>
  <c r="K10" i="7"/>
  <c r="N10" i="7"/>
  <c r="Q10" i="7"/>
  <c r="T10" i="7"/>
  <c r="U10" i="7"/>
  <c r="C10" i="9" s="1"/>
  <c r="G10" i="9" s="1"/>
  <c r="V10" i="7"/>
  <c r="D10" i="9" s="1"/>
  <c r="H10" i="9" s="1"/>
  <c r="E9" i="6"/>
  <c r="H9" i="6"/>
  <c r="K9" i="6"/>
  <c r="N9" i="6"/>
  <c r="Q9" i="6"/>
  <c r="T9" i="6"/>
  <c r="U9" i="6"/>
  <c r="V9" i="6"/>
  <c r="E10" i="6"/>
  <c r="H10" i="6"/>
  <c r="K10" i="6"/>
  <c r="N10" i="6"/>
  <c r="Q10" i="6"/>
  <c r="T10" i="6"/>
  <c r="U10" i="6"/>
  <c r="C19" i="9" s="1"/>
  <c r="G19" i="9" s="1"/>
  <c r="V10" i="6"/>
  <c r="D19" i="9" s="1"/>
  <c r="H19" i="9" s="1"/>
  <c r="N8" i="2"/>
  <c r="H9" i="2"/>
  <c r="K9" i="2"/>
  <c r="N9" i="2"/>
  <c r="Q9" i="2"/>
  <c r="T9" i="2"/>
  <c r="U9" i="2"/>
  <c r="C52" i="9" s="1"/>
  <c r="G52" i="9" s="1"/>
  <c r="V9" i="2"/>
  <c r="D52" i="9" s="1"/>
  <c r="H52" i="9" s="1"/>
  <c r="V17" i="7"/>
  <c r="U17" i="7"/>
  <c r="T17" i="7"/>
  <c r="Q17" i="7"/>
  <c r="N17" i="7"/>
  <c r="K17" i="7"/>
  <c r="H17" i="7"/>
  <c r="E17" i="7"/>
  <c r="V8" i="7"/>
  <c r="D81" i="9" s="1"/>
  <c r="H81" i="9" s="1"/>
  <c r="U8" i="7"/>
  <c r="C81" i="9" s="1"/>
  <c r="G81" i="9" s="1"/>
  <c r="T8" i="7"/>
  <c r="Q8" i="7"/>
  <c r="N8" i="7"/>
  <c r="K8" i="7"/>
  <c r="H8" i="7"/>
  <c r="E8" i="7"/>
  <c r="V7" i="7"/>
  <c r="D64" i="9" s="1"/>
  <c r="H64" i="9" s="1"/>
  <c r="U7" i="7"/>
  <c r="T7" i="7"/>
  <c r="Q7" i="7"/>
  <c r="N7" i="7"/>
  <c r="K7" i="7"/>
  <c r="H7" i="7"/>
  <c r="E7" i="7"/>
  <c r="V6" i="7"/>
  <c r="D53" i="9" s="1"/>
  <c r="H53" i="9" s="1"/>
  <c r="U6" i="7"/>
  <c r="C53" i="9" s="1"/>
  <c r="G53" i="9" s="1"/>
  <c r="T6" i="7"/>
  <c r="Q6" i="7"/>
  <c r="N6" i="7"/>
  <c r="K6" i="7"/>
  <c r="H6" i="7"/>
  <c r="E6" i="7"/>
  <c r="V5" i="7"/>
  <c r="U5" i="7"/>
  <c r="T5" i="7"/>
  <c r="Q5" i="7"/>
  <c r="N5" i="7"/>
  <c r="K5" i="7"/>
  <c r="H5" i="7"/>
  <c r="E5" i="7"/>
  <c r="V4" i="7"/>
  <c r="U4" i="7"/>
  <c r="T4" i="7"/>
  <c r="Q4" i="7"/>
  <c r="N4" i="7"/>
  <c r="K4" i="7"/>
  <c r="H4" i="7"/>
  <c r="E4" i="7"/>
  <c r="V3" i="7"/>
  <c r="D38" i="9" s="1"/>
  <c r="H38" i="9" s="1"/>
  <c r="U3" i="7"/>
  <c r="C38" i="9" s="1"/>
  <c r="G38" i="9" s="1"/>
  <c r="T3" i="7"/>
  <c r="Q3" i="7"/>
  <c r="N3" i="7"/>
  <c r="K3" i="7"/>
  <c r="H3" i="7"/>
  <c r="E3" i="7"/>
  <c r="V17" i="6"/>
  <c r="U17" i="6"/>
  <c r="T17" i="6"/>
  <c r="Q17" i="6"/>
  <c r="N17" i="6"/>
  <c r="K17" i="6"/>
  <c r="H17" i="6"/>
  <c r="E17" i="6"/>
  <c r="V8" i="6"/>
  <c r="D73" i="9" s="1"/>
  <c r="H73" i="9" s="1"/>
  <c r="U8" i="6"/>
  <c r="C73" i="9" s="1"/>
  <c r="G73" i="9" s="1"/>
  <c r="T8" i="6"/>
  <c r="Q8" i="6"/>
  <c r="N8" i="6"/>
  <c r="K8" i="6"/>
  <c r="H8" i="6"/>
  <c r="E8" i="6"/>
  <c r="V7" i="6"/>
  <c r="U7" i="6"/>
  <c r="T7" i="6"/>
  <c r="Q7" i="6"/>
  <c r="N7" i="6"/>
  <c r="K7" i="6"/>
  <c r="H7" i="6"/>
  <c r="E7" i="6"/>
  <c r="V6" i="6"/>
  <c r="D62" i="9" s="1"/>
  <c r="H62" i="9" s="1"/>
  <c r="U6" i="6"/>
  <c r="C62" i="9" s="1"/>
  <c r="G62" i="9" s="1"/>
  <c r="T6" i="6"/>
  <c r="Q6" i="6"/>
  <c r="N6" i="6"/>
  <c r="K6" i="6"/>
  <c r="H6" i="6"/>
  <c r="E6" i="6"/>
  <c r="V5" i="6"/>
  <c r="D7" i="9" s="1"/>
  <c r="H7" i="9" s="1"/>
  <c r="U5" i="6"/>
  <c r="C7" i="9" s="1"/>
  <c r="G7" i="9" s="1"/>
  <c r="T5" i="6"/>
  <c r="Q5" i="6"/>
  <c r="N5" i="6"/>
  <c r="K5" i="6"/>
  <c r="H5" i="6"/>
  <c r="E5" i="6"/>
  <c r="V4" i="6"/>
  <c r="D4" i="9" s="1"/>
  <c r="H4" i="9" s="1"/>
  <c r="U4" i="6"/>
  <c r="C4" i="9" s="1"/>
  <c r="G4" i="9" s="1"/>
  <c r="T4" i="6"/>
  <c r="Q4" i="6"/>
  <c r="N4" i="6"/>
  <c r="K4" i="6"/>
  <c r="H4" i="6"/>
  <c r="E4" i="6"/>
  <c r="V3" i="6"/>
  <c r="D37" i="9" s="1"/>
  <c r="H37" i="9" s="1"/>
  <c r="U3" i="6"/>
  <c r="C37" i="9" s="1"/>
  <c r="G37" i="9" s="1"/>
  <c r="T3" i="6"/>
  <c r="Q3" i="6"/>
  <c r="N3" i="6"/>
  <c r="K3" i="6"/>
  <c r="H3" i="6"/>
  <c r="E3" i="6"/>
  <c r="V17" i="3"/>
  <c r="U17" i="3"/>
  <c r="T17" i="3"/>
  <c r="Q17" i="3"/>
  <c r="N17" i="3"/>
  <c r="K17" i="3"/>
  <c r="H17" i="3"/>
  <c r="E17" i="3"/>
  <c r="V8" i="3"/>
  <c r="D20" i="9" s="1"/>
  <c r="H20" i="9" s="1"/>
  <c r="U8" i="3"/>
  <c r="C20" i="9" s="1"/>
  <c r="G20" i="9" s="1"/>
  <c r="T8" i="3"/>
  <c r="Q8" i="3"/>
  <c r="N8" i="3"/>
  <c r="K8" i="3"/>
  <c r="H8" i="3"/>
  <c r="E8" i="3"/>
  <c r="V7" i="3"/>
  <c r="D43" i="9" s="1"/>
  <c r="H43" i="9" s="1"/>
  <c r="U7" i="3"/>
  <c r="C43" i="9" s="1"/>
  <c r="G43" i="9" s="1"/>
  <c r="T7" i="3"/>
  <c r="Q7" i="3"/>
  <c r="N7" i="3"/>
  <c r="K7" i="3"/>
  <c r="H7" i="3"/>
  <c r="E7" i="3"/>
  <c r="V6" i="3"/>
  <c r="D31" i="9" s="1"/>
  <c r="H31" i="9" s="1"/>
  <c r="U6" i="3"/>
  <c r="C31" i="9" s="1"/>
  <c r="G31" i="9" s="1"/>
  <c r="T6" i="3"/>
  <c r="Q6" i="3"/>
  <c r="N6" i="3"/>
  <c r="K6" i="3"/>
  <c r="H6" i="3"/>
  <c r="E6" i="3"/>
  <c r="V5" i="3"/>
  <c r="D30" i="9" s="1"/>
  <c r="H30" i="9" s="1"/>
  <c r="U5" i="3"/>
  <c r="C30" i="9" s="1"/>
  <c r="G30" i="9" s="1"/>
  <c r="T5" i="3"/>
  <c r="Q5" i="3"/>
  <c r="N5" i="3"/>
  <c r="K5" i="3"/>
  <c r="H5" i="3"/>
  <c r="E5" i="3"/>
  <c r="V4" i="3"/>
  <c r="D3" i="9" s="1"/>
  <c r="H3" i="9" s="1"/>
  <c r="U4" i="3"/>
  <c r="C3" i="9" s="1"/>
  <c r="G3" i="9" s="1"/>
  <c r="T4" i="3"/>
  <c r="Q4" i="3"/>
  <c r="N4" i="3"/>
  <c r="K4" i="3"/>
  <c r="H4" i="3"/>
  <c r="E4" i="3"/>
  <c r="V3" i="3"/>
  <c r="D87" i="9" s="1"/>
  <c r="H87" i="9" s="1"/>
  <c r="U3" i="3"/>
  <c r="T3" i="3"/>
  <c r="Q3" i="3"/>
  <c r="N3" i="3"/>
  <c r="K3" i="3"/>
  <c r="H3" i="3"/>
  <c r="E3" i="3"/>
  <c r="V17" i="2"/>
  <c r="U17" i="2"/>
  <c r="T17" i="2"/>
  <c r="Q17" i="2"/>
  <c r="N17" i="2"/>
  <c r="K17" i="2"/>
  <c r="H17" i="2"/>
  <c r="E17" i="2"/>
  <c r="V8" i="2"/>
  <c r="D5" i="9" s="1"/>
  <c r="H5" i="9" s="1"/>
  <c r="U8" i="2"/>
  <c r="C5" i="9" s="1"/>
  <c r="G5" i="9" s="1"/>
  <c r="T8" i="2"/>
  <c r="Q8" i="2"/>
  <c r="K8" i="2"/>
  <c r="H8" i="2"/>
  <c r="V7" i="2"/>
  <c r="D27" i="9" s="1"/>
  <c r="H27" i="9" s="1"/>
  <c r="U7" i="2"/>
  <c r="C27" i="9" s="1"/>
  <c r="G27" i="9" s="1"/>
  <c r="T7" i="2"/>
  <c r="Q7" i="2"/>
  <c r="N7" i="2"/>
  <c r="K7" i="2"/>
  <c r="H7" i="2"/>
  <c r="V6" i="2"/>
  <c r="D78" i="9" s="1"/>
  <c r="H78" i="9" s="1"/>
  <c r="U6" i="2"/>
  <c r="C78" i="9" s="1"/>
  <c r="G78" i="9" s="1"/>
  <c r="T6" i="2"/>
  <c r="Q6" i="2"/>
  <c r="N6" i="2"/>
  <c r="K6" i="2"/>
  <c r="H6" i="2"/>
  <c r="V5" i="2"/>
  <c r="D65" i="9" s="1"/>
  <c r="H65" i="9" s="1"/>
  <c r="U5" i="2"/>
  <c r="C65" i="9" s="1"/>
  <c r="G65" i="9" s="1"/>
  <c r="T5" i="2"/>
  <c r="Q5" i="2"/>
  <c r="N5" i="2"/>
  <c r="K5" i="2"/>
  <c r="H5" i="2"/>
  <c r="V4" i="2"/>
  <c r="D59" i="9" s="1"/>
  <c r="H59" i="9" s="1"/>
  <c r="U4" i="2"/>
  <c r="C59" i="9" s="1"/>
  <c r="G59" i="9" s="1"/>
  <c r="T4" i="2"/>
  <c r="Q4" i="2"/>
  <c r="N4" i="2"/>
  <c r="K4" i="2"/>
  <c r="H4" i="2"/>
  <c r="V3" i="2"/>
  <c r="D54" i="9" s="1"/>
  <c r="H54" i="9" s="1"/>
  <c r="U3" i="2"/>
  <c r="C54" i="9" s="1"/>
  <c r="G54" i="9" s="1"/>
  <c r="T3" i="2"/>
  <c r="Q3" i="2"/>
  <c r="N3" i="2"/>
  <c r="K3" i="2"/>
  <c r="H3" i="2"/>
  <c r="V17" i="1"/>
  <c r="U17" i="1"/>
  <c r="T17" i="1"/>
  <c r="Q17" i="1"/>
  <c r="N17" i="1"/>
  <c r="K17" i="1"/>
  <c r="H17" i="1"/>
  <c r="E17" i="1"/>
  <c r="V4" i="1"/>
  <c r="D63" i="9" s="1"/>
  <c r="H63" i="9" s="1"/>
  <c r="V5" i="1"/>
  <c r="D40" i="9" s="1"/>
  <c r="H40" i="9" s="1"/>
  <c r="V6" i="1"/>
  <c r="V7" i="1"/>
  <c r="D79" i="9" s="1"/>
  <c r="H79" i="9" s="1"/>
  <c r="V8" i="1"/>
  <c r="D12" i="9" s="1"/>
  <c r="H12" i="9" s="1"/>
  <c r="V3" i="1"/>
  <c r="U4" i="1"/>
  <c r="U5" i="1"/>
  <c r="C40" i="9" s="1"/>
  <c r="G40" i="9" s="1"/>
  <c r="U6" i="1"/>
  <c r="U7" i="1"/>
  <c r="C79" i="9" s="1"/>
  <c r="G79" i="9" s="1"/>
  <c r="U8" i="1"/>
  <c r="C12" i="9" s="1"/>
  <c r="G12" i="9" s="1"/>
  <c r="U3" i="1"/>
  <c r="T4" i="1"/>
  <c r="T5" i="1"/>
  <c r="T6" i="1"/>
  <c r="T7" i="1"/>
  <c r="T8" i="1"/>
  <c r="T3" i="1"/>
  <c r="Q4" i="1"/>
  <c r="Q5" i="1"/>
  <c r="Q6" i="1"/>
  <c r="Q7" i="1"/>
  <c r="Q8" i="1"/>
  <c r="Q3" i="1"/>
  <c r="N4" i="1"/>
  <c r="N5" i="1"/>
  <c r="N6" i="1"/>
  <c r="N7" i="1"/>
  <c r="N8" i="1"/>
  <c r="N3" i="1"/>
  <c r="K4" i="1"/>
  <c r="K5" i="1"/>
  <c r="K6" i="1"/>
  <c r="K7" i="1"/>
  <c r="K8" i="1"/>
  <c r="K3" i="1"/>
  <c r="H4" i="1"/>
  <c r="H5" i="1"/>
  <c r="H6" i="1"/>
  <c r="H7" i="1"/>
  <c r="H8" i="1"/>
  <c r="H3" i="1"/>
  <c r="E4" i="1"/>
  <c r="E5" i="1"/>
  <c r="E6" i="1"/>
  <c r="E7" i="1"/>
  <c r="E8" i="1"/>
  <c r="E3" i="1"/>
  <c r="W12" i="7" l="1"/>
  <c r="E22" i="9" s="1"/>
  <c r="I22" i="9" s="1"/>
  <c r="D55" i="9"/>
  <c r="H55" i="9" s="1"/>
  <c r="D11" i="9"/>
  <c r="H11" i="9" s="1"/>
  <c r="C55" i="9"/>
  <c r="G55" i="9" s="1"/>
  <c r="C11" i="9"/>
  <c r="G11" i="9" s="1"/>
  <c r="W10" i="3"/>
  <c r="E48" i="9" s="1"/>
  <c r="I48" i="9" s="1"/>
  <c r="W17" i="10"/>
  <c r="W9" i="6"/>
  <c r="W4" i="3"/>
  <c r="E3" i="9" s="1"/>
  <c r="I3" i="9" s="1"/>
  <c r="W11" i="7"/>
  <c r="E96" i="9" s="1"/>
  <c r="I96" i="9" s="1"/>
  <c r="W10" i="7"/>
  <c r="E10" i="9" s="1"/>
  <c r="I10" i="9" s="1"/>
  <c r="W12" i="3"/>
  <c r="E46" i="9" s="1"/>
  <c r="I46" i="9" s="1"/>
  <c r="W15" i="2"/>
  <c r="W12" i="6"/>
  <c r="W15" i="7"/>
  <c r="W15" i="3"/>
  <c r="W11" i="3"/>
  <c r="E49" i="9" s="1"/>
  <c r="I49" i="9" s="1"/>
  <c r="W13" i="3"/>
  <c r="W9" i="3"/>
  <c r="E75" i="9" s="1"/>
  <c r="I75" i="9" s="1"/>
  <c r="W3" i="10"/>
  <c r="E39" i="9" s="1"/>
  <c r="I39" i="9" s="1"/>
  <c r="W4" i="10"/>
  <c r="E34" i="9" s="1"/>
  <c r="I34" i="9" s="1"/>
  <c r="W5" i="10"/>
  <c r="E33" i="9" s="1"/>
  <c r="I33" i="9" s="1"/>
  <c r="W6" i="10"/>
  <c r="E6" i="9" s="1"/>
  <c r="I6" i="9" s="1"/>
  <c r="W7" i="10"/>
  <c r="W8" i="10"/>
  <c r="E28" i="9" s="1"/>
  <c r="I28" i="9" s="1"/>
  <c r="W9" i="10"/>
  <c r="E61" i="9" s="1"/>
  <c r="I61" i="9" s="1"/>
  <c r="W10" i="10"/>
  <c r="W11" i="10"/>
  <c r="W12" i="10"/>
  <c r="W13" i="10"/>
  <c r="W14" i="10"/>
  <c r="E90" i="9" s="1"/>
  <c r="I90" i="9" s="1"/>
  <c r="W15" i="10"/>
  <c r="E83" i="9" s="1"/>
  <c r="I83" i="9" s="1"/>
  <c r="W11" i="2"/>
  <c r="E66" i="9" s="1"/>
  <c r="I66" i="9" s="1"/>
  <c r="W10" i="2"/>
  <c r="E25" i="9" s="1"/>
  <c r="I25" i="9" s="1"/>
  <c r="W15" i="1"/>
  <c r="W13" i="1"/>
  <c r="W14" i="1"/>
  <c r="W8" i="3"/>
  <c r="E20" i="9" s="1"/>
  <c r="I20" i="9" s="1"/>
  <c r="W11" i="6"/>
  <c r="E89" i="9" s="1"/>
  <c r="I89" i="9" s="1"/>
  <c r="W6" i="7"/>
  <c r="E53" i="9" s="1"/>
  <c r="I53" i="9" s="1"/>
  <c r="W12" i="1"/>
  <c r="W10" i="1"/>
  <c r="E18" i="9" s="1"/>
  <c r="I18" i="9" s="1"/>
  <c r="W14" i="7"/>
  <c r="W13" i="7"/>
  <c r="E24" i="9" s="1"/>
  <c r="I24" i="9" s="1"/>
  <c r="W8" i="1"/>
  <c r="E12" i="9" s="1"/>
  <c r="I12" i="9" s="1"/>
  <c r="W8" i="7"/>
  <c r="E81" i="9" s="1"/>
  <c r="I81" i="9" s="1"/>
  <c r="W11" i="1"/>
  <c r="E80" i="9" s="1"/>
  <c r="I80" i="9" s="1"/>
  <c r="W3" i="7"/>
  <c r="E38" i="9" s="1"/>
  <c r="I38" i="9" s="1"/>
  <c r="W14" i="2"/>
  <c r="W13" i="2"/>
  <c r="W12" i="2"/>
  <c r="W15" i="6"/>
  <c r="W14" i="6"/>
  <c r="W13" i="6"/>
  <c r="W9" i="1"/>
  <c r="E44" i="9" s="1"/>
  <c r="I44" i="9" s="1"/>
  <c r="W7" i="7"/>
  <c r="E64" i="9" s="1"/>
  <c r="I64" i="9" s="1"/>
  <c r="W4" i="7"/>
  <c r="W7" i="2"/>
  <c r="E27" i="9" s="1"/>
  <c r="I27" i="9" s="1"/>
  <c r="W6" i="1"/>
  <c r="W3" i="1"/>
  <c r="W17" i="7"/>
  <c r="C9" i="8" s="1"/>
  <c r="W5" i="7"/>
  <c r="W9" i="7"/>
  <c r="E36" i="9" s="1"/>
  <c r="I36" i="9" s="1"/>
  <c r="W17" i="6"/>
  <c r="C4" i="8" s="1"/>
  <c r="W6" i="6"/>
  <c r="E62" i="9" s="1"/>
  <c r="I62" i="9" s="1"/>
  <c r="W8" i="6"/>
  <c r="E73" i="9" s="1"/>
  <c r="I73" i="9" s="1"/>
  <c r="W5" i="6"/>
  <c r="E7" i="9" s="1"/>
  <c r="I7" i="9" s="1"/>
  <c r="W7" i="6"/>
  <c r="W10" i="6"/>
  <c r="E19" i="9" s="1"/>
  <c r="I19" i="9" s="1"/>
  <c r="W3" i="6"/>
  <c r="E37" i="9" s="1"/>
  <c r="I37" i="9" s="1"/>
  <c r="W4" i="6"/>
  <c r="E4" i="9" s="1"/>
  <c r="I4" i="9" s="1"/>
  <c r="W17" i="3"/>
  <c r="C2" i="8" s="1"/>
  <c r="W7" i="3"/>
  <c r="E43" i="9" s="1"/>
  <c r="I43" i="9" s="1"/>
  <c r="W3" i="3"/>
  <c r="E87" i="9" s="1"/>
  <c r="I87" i="9" s="1"/>
  <c r="W5" i="3"/>
  <c r="E30" i="9" s="1"/>
  <c r="I30" i="9" s="1"/>
  <c r="W6" i="3"/>
  <c r="E31" i="9" s="1"/>
  <c r="I31" i="9" s="1"/>
  <c r="W17" i="2"/>
  <c r="W9" i="2"/>
  <c r="E52" i="9" s="1"/>
  <c r="I52" i="9" s="1"/>
  <c r="W3" i="2"/>
  <c r="E54" i="9" s="1"/>
  <c r="I54" i="9" s="1"/>
  <c r="W5" i="2"/>
  <c r="E65" i="9" s="1"/>
  <c r="I65" i="9" s="1"/>
  <c r="W4" i="2"/>
  <c r="E59" i="9" s="1"/>
  <c r="I59" i="9" s="1"/>
  <c r="W6" i="2"/>
  <c r="E78" i="9" s="1"/>
  <c r="I78" i="9" s="1"/>
  <c r="W8" i="2"/>
  <c r="E5" i="9" s="1"/>
  <c r="I5" i="9" s="1"/>
  <c r="W17" i="1"/>
  <c r="C7" i="8" s="1"/>
  <c r="W7" i="1"/>
  <c r="E79" i="9" s="1"/>
  <c r="I79" i="9" s="1"/>
  <c r="W5" i="1"/>
  <c r="E40" i="9" s="1"/>
  <c r="I40" i="9" s="1"/>
  <c r="W4" i="1"/>
  <c r="E63" i="9" s="1"/>
  <c r="I63" i="9" s="1"/>
  <c r="C8" i="8" l="1"/>
  <c r="E55" i="9"/>
  <c r="I55" i="9" s="1"/>
  <c r="E11" i="9"/>
  <c r="I11" i="9" s="1"/>
</calcChain>
</file>

<file path=xl/sharedStrings.xml><?xml version="1.0" encoding="utf-8"?>
<sst xmlns="http://schemas.openxmlformats.org/spreadsheetml/2006/main" count="1305" uniqueCount="280">
  <si>
    <t>G</t>
  </si>
  <si>
    <t>N</t>
  </si>
  <si>
    <t>K</t>
  </si>
  <si>
    <t>Bobři</t>
  </si>
  <si>
    <t>Číslo</t>
  </si>
  <si>
    <t>B</t>
  </si>
  <si>
    <t>Z</t>
  </si>
  <si>
    <t>%</t>
  </si>
  <si>
    <t>CELKEM</t>
  </si>
  <si>
    <t>Jméno</t>
  </si>
  <si>
    <t>Tým</t>
  </si>
  <si>
    <t>BOB</t>
  </si>
  <si>
    <t>BCI</t>
  </si>
  <si>
    <t>TAJ</t>
  </si>
  <si>
    <t>TRA</t>
  </si>
  <si>
    <t>TRB</t>
  </si>
  <si>
    <t>Pořadí</t>
  </si>
  <si>
    <t>Poř. G</t>
  </si>
  <si>
    <t>Poř. N</t>
  </si>
  <si>
    <t>Poř. K</t>
  </si>
  <si>
    <t>RAC</t>
  </si>
  <si>
    <t>ALB</t>
  </si>
  <si>
    <t>TYS</t>
  </si>
  <si>
    <t>BER</t>
  </si>
  <si>
    <t>HIG</t>
  </si>
  <si>
    <t>SDY</t>
  </si>
  <si>
    <t>RFG</t>
  </si>
  <si>
    <t>ENI</t>
  </si>
  <si>
    <t>MEN</t>
  </si>
  <si>
    <t>OCO</t>
  </si>
  <si>
    <t>Aidam</t>
  </si>
  <si>
    <t>Max</t>
  </si>
  <si>
    <t>Jurda</t>
  </si>
  <si>
    <t>Ondráš</t>
  </si>
  <si>
    <t>David</t>
  </si>
  <si>
    <t>Noname</t>
  </si>
  <si>
    <t>Vítek</t>
  </si>
  <si>
    <t>Banán</t>
  </si>
  <si>
    <t>Ferda</t>
  </si>
  <si>
    <t>Calimero</t>
  </si>
  <si>
    <t>Adis</t>
  </si>
  <si>
    <t>Pavel Paseka</t>
  </si>
  <si>
    <t>Matěj Melichar</t>
  </si>
  <si>
    <t>Jáchym Janů</t>
  </si>
  <si>
    <t>Vašek</t>
  </si>
  <si>
    <t>Jakub Butovič</t>
  </si>
  <si>
    <t>Roman</t>
  </si>
  <si>
    <t>Pavel Kurz</t>
  </si>
  <si>
    <t>Sirius</t>
  </si>
  <si>
    <t>Sam</t>
  </si>
  <si>
    <t>Matouš</t>
  </si>
  <si>
    <t>Eliáš</t>
  </si>
  <si>
    <t>Ben</t>
  </si>
  <si>
    <t>Dan</t>
  </si>
  <si>
    <t>Jáchym</t>
  </si>
  <si>
    <t>Permi</t>
  </si>
  <si>
    <t>Guma</t>
  </si>
  <si>
    <t>Karel</t>
  </si>
  <si>
    <t>Tygr</t>
  </si>
  <si>
    <t>Jarda</t>
  </si>
  <si>
    <t>Méďa</t>
  </si>
  <si>
    <t>Markéta Zikmundová</t>
  </si>
  <si>
    <t>Magdalena Poláková</t>
  </si>
  <si>
    <t>Jana Hirnšálová</t>
  </si>
  <si>
    <t>Eva Ramešová</t>
  </si>
  <si>
    <t>Paola Recman</t>
  </si>
  <si>
    <t>Petra Pracná</t>
  </si>
  <si>
    <t>Bart</t>
  </si>
  <si>
    <t>Barbora Michálková</t>
  </si>
  <si>
    <t>Evísek</t>
  </si>
  <si>
    <t>Olísek</t>
  </si>
  <si>
    <t>Lezíček</t>
  </si>
  <si>
    <t>Vrtulka</t>
  </si>
  <si>
    <t>Zippík</t>
  </si>
  <si>
    <t>Bižík</t>
  </si>
  <si>
    <t>Téda</t>
  </si>
  <si>
    <t>Matyáš</t>
  </si>
  <si>
    <t>Fada</t>
  </si>
  <si>
    <t>Mára</t>
  </si>
  <si>
    <t>Kubík</t>
  </si>
  <si>
    <t>Ožík</t>
  </si>
  <si>
    <t>Viktor</t>
  </si>
  <si>
    <t>Tomášek</t>
  </si>
  <si>
    <t>Johny</t>
  </si>
  <si>
    <t>Pekari</t>
  </si>
  <si>
    <t>Libor</t>
  </si>
  <si>
    <t>Oliver</t>
  </si>
  <si>
    <t>Peťák</t>
  </si>
  <si>
    <t>Kuky</t>
  </si>
  <si>
    <t>Dědek</t>
  </si>
  <si>
    <t>Cagi</t>
  </si>
  <si>
    <t>Rarach</t>
  </si>
  <si>
    <t>Šíra</t>
  </si>
  <si>
    <t>Glum</t>
  </si>
  <si>
    <t>Petr Kormaňák</t>
  </si>
  <si>
    <t>Matěj Oliva</t>
  </si>
  <si>
    <t>Ondřej Štědrý</t>
  </si>
  <si>
    <t>Petr Kalaš</t>
  </si>
  <si>
    <t>Karel Wheeler</t>
  </si>
  <si>
    <t>David Košacký</t>
  </si>
  <si>
    <t>Petr Bílek</t>
  </si>
  <si>
    <t>Juraj Štědrý</t>
  </si>
  <si>
    <t>Albert Štědrý</t>
  </si>
  <si>
    <t>Marián Štědrý</t>
  </si>
  <si>
    <t>František Štedrý</t>
  </si>
  <si>
    <t>Danko</t>
  </si>
  <si>
    <t>Hugo</t>
  </si>
  <si>
    <t>Bača</t>
  </si>
  <si>
    <t>Pepa</t>
  </si>
  <si>
    <t>Rosťa</t>
  </si>
  <si>
    <t>Buch</t>
  </si>
  <si>
    <t>Václav</t>
  </si>
  <si>
    <t>Michal</t>
  </si>
  <si>
    <t>Jaroch</t>
  </si>
  <si>
    <t>Mates</t>
  </si>
  <si>
    <t>Márty</t>
  </si>
  <si>
    <t>Sopi</t>
  </si>
  <si>
    <t>Ještěr</t>
  </si>
  <si>
    <t>Chorchíto</t>
  </si>
  <si>
    <t>Jánošík</t>
  </si>
  <si>
    <t>Ječmen</t>
  </si>
  <si>
    <t>Sranda</t>
  </si>
  <si>
    <t>Dřívko</t>
  </si>
  <si>
    <t>Bert</t>
  </si>
  <si>
    <t>RFG 9:15</t>
  </si>
  <si>
    <t>BCI 15:9</t>
  </si>
  <si>
    <t>Světluša Koldová</t>
  </si>
  <si>
    <t>BER 17:6</t>
  </si>
  <si>
    <t>BOB 6:17</t>
  </si>
  <si>
    <t>Vigo</t>
  </si>
  <si>
    <t>Pavlínka</t>
  </si>
  <si>
    <t>TYS 16:4</t>
  </si>
  <si>
    <t>HIG 4:16</t>
  </si>
  <si>
    <t>ENI 5:10</t>
  </si>
  <si>
    <t>BER 10:5</t>
  </si>
  <si>
    <t>Gryzli ml.</t>
  </si>
  <si>
    <t>Gryzli st.</t>
  </si>
  <si>
    <t>ALB 5:11</t>
  </si>
  <si>
    <t>OCO 11:5</t>
  </si>
  <si>
    <t>SDY 6:14</t>
  </si>
  <si>
    <t>TYS 14:6</t>
  </si>
  <si>
    <t>OCO 11:0</t>
  </si>
  <si>
    <t>RFG 0:11</t>
  </si>
  <si>
    <t>ENI 8:7</t>
  </si>
  <si>
    <t>BOB 7:8</t>
  </si>
  <si>
    <t>ALB 3:7</t>
  </si>
  <si>
    <t>BCI 7:3</t>
  </si>
  <si>
    <t>SDY 8:2</t>
  </si>
  <si>
    <t>HIG 2:8</t>
  </si>
  <si>
    <t>RFG 4:12</t>
  </si>
  <si>
    <t>ALB 12:4</t>
  </si>
  <si>
    <t>OCO 10:14</t>
  </si>
  <si>
    <t>BCI 14:10</t>
  </si>
  <si>
    <t>MEN 9:15</t>
  </si>
  <si>
    <t>BER 15:9</t>
  </si>
  <si>
    <t>ENI 11:14</t>
  </si>
  <si>
    <t>MEN 14:11</t>
  </si>
  <si>
    <t>BOB 4:11</t>
  </si>
  <si>
    <t>MEN 11:4</t>
  </si>
  <si>
    <t>ENI 10:6</t>
  </si>
  <si>
    <t>BOB 6:10</t>
  </si>
  <si>
    <t>SDY 8:14</t>
  </si>
  <si>
    <t>ALB 14:8</t>
  </si>
  <si>
    <t>TYS 12:6</t>
  </si>
  <si>
    <t>Medísek</t>
  </si>
  <si>
    <t>RFG 6:12</t>
  </si>
  <si>
    <t>HIG 6:14</t>
  </si>
  <si>
    <t>MEN 14:6</t>
  </si>
  <si>
    <t>Záp</t>
  </si>
  <si>
    <t>PG</t>
  </si>
  <si>
    <t>PN</t>
  </si>
  <si>
    <t>PK</t>
  </si>
  <si>
    <t>ALB 4:12</t>
  </si>
  <si>
    <t>MEN 13:8</t>
  </si>
  <si>
    <t>ENI 8:13</t>
  </si>
  <si>
    <t>Jirka</t>
  </si>
  <si>
    <t>Smíšek</t>
  </si>
  <si>
    <t>Trezor</t>
  </si>
  <si>
    <t>Chrostík</t>
  </si>
  <si>
    <t>Chrobák</t>
  </si>
  <si>
    <t>Jindra</t>
  </si>
  <si>
    <t>SDY 6:7</t>
  </si>
  <si>
    <t>RFG 7:6</t>
  </si>
  <si>
    <t>BCI 8:9</t>
  </si>
  <si>
    <t>BER 9:8</t>
  </si>
  <si>
    <t>HIG 7:13</t>
  </si>
  <si>
    <t>BOB 13:7</t>
  </si>
  <si>
    <t>ENI 11:4</t>
  </si>
  <si>
    <t>ALB 4:11</t>
  </si>
  <si>
    <t>MEN 2:5</t>
  </si>
  <si>
    <t>TYS 5:2</t>
  </si>
  <si>
    <t>RFG 3:8</t>
  </si>
  <si>
    <t>BOB 8:3</t>
  </si>
  <si>
    <t>HIG 7:4</t>
  </si>
  <si>
    <t>SDY 4:7</t>
  </si>
  <si>
    <t>Hříbek</t>
  </si>
  <si>
    <t>A</t>
  </si>
  <si>
    <t>11:4</t>
  </si>
  <si>
    <t>8:7</t>
  </si>
  <si>
    <t>17:6</t>
  </si>
  <si>
    <t>Body</t>
  </si>
  <si>
    <t>Skore</t>
  </si>
  <si>
    <t>4</t>
  </si>
  <si>
    <t>4:11</t>
  </si>
  <si>
    <t>11:14</t>
  </si>
  <si>
    <t>15:9</t>
  </si>
  <si>
    <t>7:8</t>
  </si>
  <si>
    <t>14:11</t>
  </si>
  <si>
    <t>10:5</t>
  </si>
  <si>
    <t>6:17</t>
  </si>
  <si>
    <t>9:15</t>
  </si>
  <si>
    <t>5:10</t>
  </si>
  <si>
    <t>6</t>
  </si>
  <si>
    <t>2</t>
  </si>
  <si>
    <t>1</t>
  </si>
  <si>
    <t>36:17</t>
  </si>
  <si>
    <t>30:34</t>
  </si>
  <si>
    <t>31:34</t>
  </si>
  <si>
    <t>20:42</t>
  </si>
  <si>
    <t>1.</t>
  </si>
  <si>
    <t>3.</t>
  </si>
  <si>
    <t>2.</t>
  </si>
  <si>
    <t>4.</t>
  </si>
  <si>
    <t>(19:11)</t>
  </si>
  <si>
    <t>(21:25)</t>
  </si>
  <si>
    <t>12:4</t>
  </si>
  <si>
    <t>11:0</t>
  </si>
  <si>
    <t>4:12</t>
  </si>
  <si>
    <t>11:5</t>
  </si>
  <si>
    <t>7:3</t>
  </si>
  <si>
    <t>0:11</t>
  </si>
  <si>
    <t>5:11</t>
  </si>
  <si>
    <t>14:10</t>
  </si>
  <si>
    <t>3:7</t>
  </si>
  <si>
    <t>10:15</t>
  </si>
  <si>
    <t>o nasazení</t>
  </si>
  <si>
    <t>0</t>
  </si>
  <si>
    <t>38:13</t>
  </si>
  <si>
    <t>(23:4)</t>
  </si>
  <si>
    <t>22:20</t>
  </si>
  <si>
    <t>(15:17)</t>
  </si>
  <si>
    <t>19:32</t>
  </si>
  <si>
    <t>22:36</t>
  </si>
  <si>
    <t>C</t>
  </si>
  <si>
    <t>8:2</t>
  </si>
  <si>
    <t>16:4</t>
  </si>
  <si>
    <t>2:8</t>
  </si>
  <si>
    <t>14:0</t>
  </si>
  <si>
    <t>4:16</t>
  </si>
  <si>
    <t>0:14</t>
  </si>
  <si>
    <t>24:6</t>
  </si>
  <si>
    <t>16:8</t>
  </si>
  <si>
    <t>4:30</t>
  </si>
  <si>
    <t>12:6</t>
  </si>
  <si>
    <t>8:14</t>
  </si>
  <si>
    <t>10:6</t>
  </si>
  <si>
    <t>6:14</t>
  </si>
  <si>
    <t>6:7</t>
  </si>
  <si>
    <t>7:13</t>
  </si>
  <si>
    <t>13:8</t>
  </si>
  <si>
    <t>7:4</t>
  </si>
  <si>
    <t>1. Slavoj Dynamo</t>
  </si>
  <si>
    <t>2. Highlander</t>
  </si>
  <si>
    <t>8:3</t>
  </si>
  <si>
    <t>3. Refugees</t>
  </si>
  <si>
    <t>4. Bobři</t>
  </si>
  <si>
    <t>5. Albatros</t>
  </si>
  <si>
    <t>6. El Niňo</t>
  </si>
  <si>
    <t>2:5</t>
  </si>
  <si>
    <t>7. Menhirs</t>
  </si>
  <si>
    <t>8. Tyšunky</t>
  </si>
  <si>
    <t>8:9</t>
  </si>
  <si>
    <t>9. Bobříci</t>
  </si>
  <si>
    <t>10. Berušky</t>
  </si>
  <si>
    <t>11. Orenda comeback</t>
  </si>
  <si>
    <t>nedohráli</t>
  </si>
  <si>
    <t>OCO+ALB</t>
  </si>
  <si>
    <t>BOB+ALB</t>
  </si>
  <si>
    <t>Markéta</t>
  </si>
  <si>
    <t>TYS 12:4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</si>
</sst>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1" fillId="0" borderId="0" xfId="0" applyFont="1"/>
    <xf numFmtId="0" fontId="0" fillId="0" borderId="0" xfId="0" applyFont="1"/>
    <xf numFmtId="2" fontId="1" fillId="0" borderId="0" xfId="0" applyNumberFormat="1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/>
    <xf numFmtId="49" fontId="0" fillId="0" borderId="1" xfId="0" applyNumberFormat="1" applyBorder="1"/>
    <xf numFmtId="49" fontId="0" fillId="0" borderId="0" xfId="0" applyNumberFormat="1"/>
    <xf numFmtId="49" fontId="0" fillId="3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1" xfId="0" applyNumberFormat="1" applyFont="1" applyBorder="1"/>
    <xf numFmtId="49" fontId="0" fillId="0" borderId="1" xfId="0" applyNumberFormat="1" applyFont="1" applyBorder="1"/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7" xfId="0" applyNumberFormat="1" applyBorder="1" applyAlignment="1">
      <alignment horizontal="left"/>
    </xf>
    <xf numFmtId="49" fontId="0" fillId="0" borderId="5" xfId="0" applyNumberFormat="1" applyBorder="1" applyAlignment="1">
      <alignment horizontal="left"/>
    </xf>
    <xf numFmtId="49" fontId="0" fillId="0" borderId="8" xfId="0" applyNumberFormat="1" applyBorder="1"/>
    <xf numFmtId="49" fontId="0" fillId="0" borderId="8" xfId="0" applyNumberFormat="1" applyBorder="1" applyAlignment="1">
      <alignment horizontal="center"/>
    </xf>
    <xf numFmtId="49" fontId="0" fillId="0" borderId="1" xfId="0" applyNumberFormat="1" applyFill="1" applyBorder="1"/>
    <xf numFmtId="49" fontId="0" fillId="0" borderId="1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9"/>
  <sheetViews>
    <sheetView topLeftCell="B2" workbookViewId="0">
      <selection activeCell="R18" sqref="R18"/>
    </sheetView>
  </sheetViews>
  <sheetFormatPr defaultRowHeight="15" x14ac:dyDescent="0.25"/>
  <cols>
    <col min="1" max="1" width="6" style="1" customWidth="1"/>
    <col min="2" max="2" width="30.7109375" customWidth="1"/>
    <col min="3" max="6" width="5" customWidth="1"/>
    <col min="7" max="7" width="4.85546875" customWidth="1"/>
    <col min="8" max="23" width="5" customWidth="1"/>
    <col min="24" max="24" width="8.7109375" customWidth="1"/>
  </cols>
  <sheetData>
    <row r="1" spans="1:24" x14ac:dyDescent="0.25">
      <c r="B1" t="s">
        <v>3</v>
      </c>
      <c r="C1" s="33" t="s">
        <v>127</v>
      </c>
      <c r="D1" s="33"/>
      <c r="E1" s="33"/>
      <c r="F1" s="33" t="s">
        <v>143</v>
      </c>
      <c r="G1" s="33"/>
      <c r="H1" s="33"/>
      <c r="I1" s="33" t="s">
        <v>158</v>
      </c>
      <c r="J1" s="33"/>
      <c r="K1" s="33"/>
      <c r="L1" s="33" t="s">
        <v>159</v>
      </c>
      <c r="M1" s="33"/>
      <c r="N1" s="33"/>
      <c r="O1" s="33" t="s">
        <v>185</v>
      </c>
      <c r="P1" s="33"/>
      <c r="Q1" s="33"/>
      <c r="R1" s="33" t="s">
        <v>191</v>
      </c>
      <c r="S1" s="33"/>
      <c r="T1" s="33"/>
      <c r="U1" s="32" t="s">
        <v>8</v>
      </c>
      <c r="V1" s="32"/>
      <c r="W1" s="32"/>
    </row>
    <row r="2" spans="1:24" x14ac:dyDescent="0.25">
      <c r="A2" s="1" t="s">
        <v>4</v>
      </c>
      <c r="C2" t="s">
        <v>0</v>
      </c>
      <c r="D2" t="s">
        <v>1</v>
      </c>
      <c r="E2" t="s">
        <v>2</v>
      </c>
      <c r="F2" t="s">
        <v>0</v>
      </c>
      <c r="G2" t="s">
        <v>1</v>
      </c>
      <c r="H2" t="s">
        <v>2</v>
      </c>
      <c r="I2" t="s">
        <v>0</v>
      </c>
      <c r="J2" t="s">
        <v>1</v>
      </c>
      <c r="K2" t="s">
        <v>2</v>
      </c>
      <c r="L2" t="s">
        <v>0</v>
      </c>
      <c r="M2" t="s">
        <v>1</v>
      </c>
      <c r="N2" t="s">
        <v>2</v>
      </c>
      <c r="O2" t="s">
        <v>0</v>
      </c>
      <c r="P2" t="s">
        <v>1</v>
      </c>
      <c r="Q2" t="s">
        <v>2</v>
      </c>
      <c r="R2" t="s">
        <v>0</v>
      </c>
      <c r="S2" t="s">
        <v>1</v>
      </c>
      <c r="T2" t="s">
        <v>2</v>
      </c>
      <c r="U2" s="2" t="s">
        <v>0</v>
      </c>
      <c r="V2" s="2" t="s">
        <v>1</v>
      </c>
      <c r="W2" s="2" t="s">
        <v>2</v>
      </c>
    </row>
    <row r="3" spans="1:24" x14ac:dyDescent="0.25">
      <c r="A3" s="1">
        <v>66</v>
      </c>
      <c r="B3" t="s">
        <v>30</v>
      </c>
      <c r="D3">
        <v>1</v>
      </c>
      <c r="E3">
        <f t="shared" ref="E3:E8" si="0">C3+D3</f>
        <v>1</v>
      </c>
      <c r="F3">
        <v>1</v>
      </c>
      <c r="H3">
        <f t="shared" ref="H3:H8" si="1">F3+G3</f>
        <v>1</v>
      </c>
      <c r="J3">
        <v>1</v>
      </c>
      <c r="K3">
        <f t="shared" ref="K3:K8" si="2">I3+J3</f>
        <v>1</v>
      </c>
      <c r="L3">
        <v>1</v>
      </c>
      <c r="M3">
        <v>2</v>
      </c>
      <c r="N3">
        <f t="shared" ref="N3:N8" si="3">L3+M3</f>
        <v>3</v>
      </c>
      <c r="Q3">
        <f t="shared" ref="Q3:Q8" si="4">O3+P3</f>
        <v>0</v>
      </c>
      <c r="R3">
        <v>1</v>
      </c>
      <c r="T3">
        <f t="shared" ref="T3:T8" si="5">R3+S3</f>
        <v>1</v>
      </c>
      <c r="U3" s="2">
        <f t="shared" ref="U3:W8" si="6">C3+F3+I3+L3+O3+R3</f>
        <v>3</v>
      </c>
      <c r="V3" s="2">
        <f t="shared" si="6"/>
        <v>4</v>
      </c>
      <c r="W3" s="2">
        <f t="shared" si="6"/>
        <v>7</v>
      </c>
      <c r="X3" t="s">
        <v>11</v>
      </c>
    </row>
    <row r="4" spans="1:24" x14ac:dyDescent="0.25">
      <c r="A4" s="1">
        <v>2</v>
      </c>
      <c r="B4" t="s">
        <v>31</v>
      </c>
      <c r="D4">
        <v>2</v>
      </c>
      <c r="E4">
        <f t="shared" si="0"/>
        <v>2</v>
      </c>
      <c r="H4">
        <f t="shared" si="1"/>
        <v>0</v>
      </c>
      <c r="J4">
        <v>2</v>
      </c>
      <c r="K4">
        <f t="shared" si="2"/>
        <v>2</v>
      </c>
      <c r="N4">
        <f t="shared" si="3"/>
        <v>0</v>
      </c>
      <c r="Q4">
        <f t="shared" si="4"/>
        <v>0</v>
      </c>
      <c r="S4">
        <v>1</v>
      </c>
      <c r="T4">
        <f t="shared" si="5"/>
        <v>1</v>
      </c>
      <c r="U4" s="2">
        <f t="shared" si="6"/>
        <v>0</v>
      </c>
      <c r="V4" s="2">
        <f t="shared" si="6"/>
        <v>5</v>
      </c>
      <c r="W4" s="2">
        <f t="shared" si="6"/>
        <v>5</v>
      </c>
      <c r="X4" t="s">
        <v>11</v>
      </c>
    </row>
    <row r="5" spans="1:24" x14ac:dyDescent="0.25">
      <c r="A5" s="1">
        <v>5</v>
      </c>
      <c r="B5" t="s">
        <v>32</v>
      </c>
      <c r="C5">
        <v>3</v>
      </c>
      <c r="D5">
        <v>1</v>
      </c>
      <c r="E5">
        <f t="shared" si="0"/>
        <v>4</v>
      </c>
      <c r="F5">
        <v>1</v>
      </c>
      <c r="G5">
        <v>2</v>
      </c>
      <c r="H5">
        <f t="shared" si="1"/>
        <v>3</v>
      </c>
      <c r="I5">
        <v>1</v>
      </c>
      <c r="J5">
        <v>1</v>
      </c>
      <c r="K5">
        <f t="shared" si="2"/>
        <v>2</v>
      </c>
      <c r="L5">
        <v>1</v>
      </c>
      <c r="M5">
        <v>1</v>
      </c>
      <c r="N5">
        <f t="shared" si="3"/>
        <v>2</v>
      </c>
      <c r="Q5">
        <f t="shared" si="4"/>
        <v>0</v>
      </c>
      <c r="T5">
        <f t="shared" si="5"/>
        <v>0</v>
      </c>
      <c r="U5" s="2">
        <f t="shared" si="6"/>
        <v>6</v>
      </c>
      <c r="V5" s="2">
        <f t="shared" si="6"/>
        <v>5</v>
      </c>
      <c r="W5" s="2">
        <f t="shared" si="6"/>
        <v>11</v>
      </c>
      <c r="X5" t="s">
        <v>11</v>
      </c>
    </row>
    <row r="6" spans="1:24" x14ac:dyDescent="0.25">
      <c r="A6" s="1">
        <v>13</v>
      </c>
      <c r="B6" t="s">
        <v>33</v>
      </c>
      <c r="C6">
        <v>1</v>
      </c>
      <c r="D6">
        <v>4</v>
      </c>
      <c r="E6">
        <f t="shared" si="0"/>
        <v>5</v>
      </c>
      <c r="F6">
        <v>1</v>
      </c>
      <c r="G6">
        <v>2</v>
      </c>
      <c r="H6">
        <f t="shared" si="1"/>
        <v>3</v>
      </c>
      <c r="I6">
        <v>3</v>
      </c>
      <c r="J6">
        <v>1</v>
      </c>
      <c r="K6">
        <f t="shared" si="2"/>
        <v>4</v>
      </c>
      <c r="L6">
        <v>4</v>
      </c>
      <c r="M6">
        <v>1</v>
      </c>
      <c r="N6">
        <f t="shared" si="3"/>
        <v>5</v>
      </c>
      <c r="O6">
        <v>2</v>
      </c>
      <c r="P6">
        <v>2</v>
      </c>
      <c r="Q6">
        <f t="shared" si="4"/>
        <v>4</v>
      </c>
      <c r="S6">
        <v>2</v>
      </c>
      <c r="T6">
        <f t="shared" si="5"/>
        <v>2</v>
      </c>
      <c r="U6" s="2">
        <f t="shared" si="6"/>
        <v>11</v>
      </c>
      <c r="V6" s="2">
        <f t="shared" si="6"/>
        <v>12</v>
      </c>
      <c r="W6" s="2">
        <f t="shared" si="6"/>
        <v>23</v>
      </c>
      <c r="X6" t="s">
        <v>11</v>
      </c>
    </row>
    <row r="7" spans="1:24" x14ac:dyDescent="0.25">
      <c r="A7" s="1">
        <v>3</v>
      </c>
      <c r="B7" t="s">
        <v>34</v>
      </c>
      <c r="C7">
        <v>1</v>
      </c>
      <c r="E7">
        <f t="shared" si="0"/>
        <v>1</v>
      </c>
      <c r="G7">
        <v>1</v>
      </c>
      <c r="H7">
        <f t="shared" si="1"/>
        <v>1</v>
      </c>
      <c r="J7">
        <v>1</v>
      </c>
      <c r="K7">
        <f t="shared" si="2"/>
        <v>1</v>
      </c>
      <c r="N7">
        <f t="shared" si="3"/>
        <v>0</v>
      </c>
      <c r="Q7">
        <f t="shared" si="4"/>
        <v>0</v>
      </c>
      <c r="T7">
        <f t="shared" si="5"/>
        <v>0</v>
      </c>
      <c r="U7" s="2">
        <f t="shared" si="6"/>
        <v>1</v>
      </c>
      <c r="V7" s="2">
        <f t="shared" si="6"/>
        <v>2</v>
      </c>
      <c r="W7" s="2">
        <f t="shared" si="6"/>
        <v>3</v>
      </c>
      <c r="X7" t="s">
        <v>11</v>
      </c>
    </row>
    <row r="8" spans="1:24" x14ac:dyDescent="0.25">
      <c r="A8" s="1">
        <v>9</v>
      </c>
      <c r="B8" t="s">
        <v>35</v>
      </c>
      <c r="C8">
        <v>7</v>
      </c>
      <c r="D8">
        <v>3</v>
      </c>
      <c r="E8">
        <f t="shared" si="0"/>
        <v>10</v>
      </c>
      <c r="F8">
        <v>3</v>
      </c>
      <c r="H8">
        <f t="shared" si="1"/>
        <v>3</v>
      </c>
      <c r="I8">
        <v>2</v>
      </c>
      <c r="J8">
        <v>1</v>
      </c>
      <c r="K8">
        <f t="shared" si="2"/>
        <v>3</v>
      </c>
      <c r="L8">
        <v>1</v>
      </c>
      <c r="N8">
        <f t="shared" si="3"/>
        <v>1</v>
      </c>
      <c r="O8">
        <v>4</v>
      </c>
      <c r="Q8">
        <f t="shared" si="4"/>
        <v>4</v>
      </c>
      <c r="R8">
        <v>2</v>
      </c>
      <c r="T8">
        <f t="shared" si="5"/>
        <v>2</v>
      </c>
      <c r="U8" s="2">
        <f t="shared" si="6"/>
        <v>19</v>
      </c>
      <c r="V8" s="2">
        <f t="shared" si="6"/>
        <v>4</v>
      </c>
      <c r="W8" s="2">
        <f t="shared" si="6"/>
        <v>23</v>
      </c>
      <c r="X8" t="s">
        <v>11</v>
      </c>
    </row>
    <row r="9" spans="1:24" x14ac:dyDescent="0.25">
      <c r="A9" s="1">
        <v>22</v>
      </c>
      <c r="B9" t="s">
        <v>36</v>
      </c>
      <c r="D9">
        <v>2</v>
      </c>
      <c r="E9">
        <f t="shared" ref="E9:E15" si="7">C9+D9</f>
        <v>2</v>
      </c>
      <c r="F9">
        <v>1</v>
      </c>
      <c r="H9">
        <f t="shared" ref="H9:H15" si="8">F9+G9</f>
        <v>1</v>
      </c>
      <c r="I9">
        <v>2</v>
      </c>
      <c r="K9">
        <f t="shared" ref="K9:K15" si="9">I9+J9</f>
        <v>2</v>
      </c>
      <c r="L9">
        <v>1</v>
      </c>
      <c r="M9">
        <v>2</v>
      </c>
      <c r="N9">
        <f t="shared" ref="N9:N15" si="10">L9+M9</f>
        <v>3</v>
      </c>
      <c r="O9">
        <v>1</v>
      </c>
      <c r="Q9">
        <f t="shared" ref="Q9:Q15" si="11">O9+P9</f>
        <v>1</v>
      </c>
      <c r="T9">
        <f t="shared" ref="T9:T15" si="12">R9+S9</f>
        <v>0</v>
      </c>
      <c r="U9" s="2">
        <f t="shared" ref="U9:U15" si="13">C9+F9+I9+L9+O9+R9</f>
        <v>5</v>
      </c>
      <c r="V9" s="2">
        <f t="shared" ref="V9:V15" si="14">D9+G9+J9+M9+P9+S9</f>
        <v>4</v>
      </c>
      <c r="W9" s="2">
        <f t="shared" ref="W9:W15" si="15">E9+H9+K9+N9+Q9+T9</f>
        <v>9</v>
      </c>
      <c r="X9" t="s">
        <v>11</v>
      </c>
    </row>
    <row r="10" spans="1:24" x14ac:dyDescent="0.25">
      <c r="A10" s="1">
        <v>7</v>
      </c>
      <c r="B10" t="s">
        <v>38</v>
      </c>
      <c r="C10">
        <v>5</v>
      </c>
      <c r="D10">
        <v>1</v>
      </c>
      <c r="E10">
        <f t="shared" si="7"/>
        <v>6</v>
      </c>
      <c r="F10">
        <v>1</v>
      </c>
      <c r="H10">
        <f t="shared" si="8"/>
        <v>1</v>
      </c>
      <c r="I10">
        <v>3</v>
      </c>
      <c r="J10">
        <v>3</v>
      </c>
      <c r="K10">
        <f t="shared" si="9"/>
        <v>6</v>
      </c>
      <c r="L10">
        <v>2</v>
      </c>
      <c r="M10">
        <v>2</v>
      </c>
      <c r="N10">
        <f t="shared" si="10"/>
        <v>4</v>
      </c>
      <c r="Q10">
        <f t="shared" si="11"/>
        <v>0</v>
      </c>
      <c r="T10">
        <f t="shared" si="12"/>
        <v>0</v>
      </c>
      <c r="U10" s="2">
        <f t="shared" si="13"/>
        <v>11</v>
      </c>
      <c r="V10" s="2">
        <f t="shared" si="14"/>
        <v>6</v>
      </c>
      <c r="W10" s="2">
        <f t="shared" si="15"/>
        <v>17</v>
      </c>
      <c r="X10" t="s">
        <v>11</v>
      </c>
    </row>
    <row r="11" spans="1:24" x14ac:dyDescent="0.25">
      <c r="A11" s="1" t="s">
        <v>5</v>
      </c>
      <c r="B11" t="s">
        <v>37</v>
      </c>
      <c r="E11">
        <f t="shared" si="7"/>
        <v>0</v>
      </c>
      <c r="H11">
        <f t="shared" si="8"/>
        <v>0</v>
      </c>
      <c r="K11">
        <f t="shared" si="9"/>
        <v>0</v>
      </c>
      <c r="N11">
        <f t="shared" si="10"/>
        <v>0</v>
      </c>
      <c r="O11">
        <v>1</v>
      </c>
      <c r="P11">
        <v>2</v>
      </c>
      <c r="Q11">
        <f t="shared" si="11"/>
        <v>3</v>
      </c>
      <c r="T11">
        <f t="shared" si="12"/>
        <v>0</v>
      </c>
      <c r="U11" s="2">
        <f t="shared" si="13"/>
        <v>1</v>
      </c>
      <c r="V11" s="2">
        <f t="shared" si="14"/>
        <v>2</v>
      </c>
      <c r="W11" s="2">
        <f t="shared" si="15"/>
        <v>3</v>
      </c>
      <c r="X11" t="s">
        <v>11</v>
      </c>
    </row>
    <row r="12" spans="1:24" x14ac:dyDescent="0.25">
      <c r="E12">
        <f t="shared" si="7"/>
        <v>0</v>
      </c>
      <c r="H12">
        <f t="shared" si="8"/>
        <v>0</v>
      </c>
      <c r="K12">
        <f t="shared" si="9"/>
        <v>0</v>
      </c>
      <c r="N12">
        <f t="shared" si="10"/>
        <v>0</v>
      </c>
      <c r="Q12">
        <f t="shared" si="11"/>
        <v>0</v>
      </c>
      <c r="T12">
        <f t="shared" si="12"/>
        <v>0</v>
      </c>
      <c r="U12" s="2">
        <f t="shared" si="13"/>
        <v>0</v>
      </c>
      <c r="V12" s="2">
        <f t="shared" si="14"/>
        <v>0</v>
      </c>
      <c r="W12" s="2">
        <f t="shared" si="15"/>
        <v>0</v>
      </c>
      <c r="X12" t="s">
        <v>11</v>
      </c>
    </row>
    <row r="13" spans="1:24" x14ac:dyDescent="0.25">
      <c r="E13">
        <f t="shared" si="7"/>
        <v>0</v>
      </c>
      <c r="H13">
        <f t="shared" si="8"/>
        <v>0</v>
      </c>
      <c r="K13">
        <f t="shared" si="9"/>
        <v>0</v>
      </c>
      <c r="N13">
        <f t="shared" si="10"/>
        <v>0</v>
      </c>
      <c r="Q13">
        <f t="shared" si="11"/>
        <v>0</v>
      </c>
      <c r="T13">
        <f t="shared" si="12"/>
        <v>0</v>
      </c>
      <c r="U13" s="2">
        <f t="shared" si="13"/>
        <v>0</v>
      </c>
      <c r="V13" s="2">
        <f t="shared" si="14"/>
        <v>0</v>
      </c>
      <c r="W13" s="2">
        <f t="shared" si="15"/>
        <v>0</v>
      </c>
      <c r="X13" t="s">
        <v>11</v>
      </c>
    </row>
    <row r="14" spans="1:24" x14ac:dyDescent="0.25">
      <c r="E14">
        <f t="shared" si="7"/>
        <v>0</v>
      </c>
      <c r="H14">
        <f t="shared" si="8"/>
        <v>0</v>
      </c>
      <c r="K14">
        <f t="shared" si="9"/>
        <v>0</v>
      </c>
      <c r="N14">
        <f t="shared" si="10"/>
        <v>0</v>
      </c>
      <c r="Q14">
        <f t="shared" si="11"/>
        <v>0</v>
      </c>
      <c r="T14">
        <f t="shared" si="12"/>
        <v>0</v>
      </c>
      <c r="U14" s="2">
        <f t="shared" si="13"/>
        <v>0</v>
      </c>
      <c r="V14" s="2">
        <f t="shared" si="14"/>
        <v>0</v>
      </c>
      <c r="W14" s="2">
        <f t="shared" si="15"/>
        <v>0</v>
      </c>
      <c r="X14" t="s">
        <v>11</v>
      </c>
    </row>
    <row r="15" spans="1:24" x14ac:dyDescent="0.25">
      <c r="E15">
        <f t="shared" si="7"/>
        <v>0</v>
      </c>
      <c r="H15">
        <f t="shared" si="8"/>
        <v>0</v>
      </c>
      <c r="K15">
        <f t="shared" si="9"/>
        <v>0</v>
      </c>
      <c r="N15">
        <f t="shared" si="10"/>
        <v>0</v>
      </c>
      <c r="Q15">
        <f t="shared" si="11"/>
        <v>0</v>
      </c>
      <c r="T15">
        <f t="shared" si="12"/>
        <v>0</v>
      </c>
      <c r="U15" s="2">
        <f t="shared" si="13"/>
        <v>0</v>
      </c>
      <c r="V15" s="2">
        <f t="shared" si="14"/>
        <v>0</v>
      </c>
      <c r="W15" s="2">
        <f t="shared" si="15"/>
        <v>0</v>
      </c>
      <c r="X15" t="s">
        <v>11</v>
      </c>
    </row>
    <row r="16" spans="1:24" x14ac:dyDescent="0.25">
      <c r="C16" t="s">
        <v>6</v>
      </c>
      <c r="D16" t="s">
        <v>0</v>
      </c>
      <c r="E16" t="s">
        <v>7</v>
      </c>
      <c r="F16" t="s">
        <v>6</v>
      </c>
      <c r="G16" t="s">
        <v>0</v>
      </c>
      <c r="H16" t="s">
        <v>7</v>
      </c>
      <c r="I16" t="s">
        <v>6</v>
      </c>
      <c r="J16" t="s">
        <v>0</v>
      </c>
      <c r="K16" t="s">
        <v>7</v>
      </c>
      <c r="L16" t="s">
        <v>6</v>
      </c>
      <c r="M16" t="s">
        <v>0</v>
      </c>
      <c r="N16" t="s">
        <v>7</v>
      </c>
      <c r="O16" t="s">
        <v>6</v>
      </c>
      <c r="P16" t="s">
        <v>0</v>
      </c>
      <c r="Q16" t="s">
        <v>7</v>
      </c>
      <c r="R16" t="s">
        <v>6</v>
      </c>
      <c r="S16" t="s">
        <v>0</v>
      </c>
      <c r="T16" t="s">
        <v>7</v>
      </c>
      <c r="U16" s="2" t="s">
        <v>6</v>
      </c>
      <c r="V16" s="2" t="s">
        <v>0</v>
      </c>
      <c r="W16" s="2" t="s">
        <v>7</v>
      </c>
      <c r="X16" t="s">
        <v>11</v>
      </c>
    </row>
    <row r="17" spans="2:24" x14ac:dyDescent="0.25">
      <c r="B17" t="s">
        <v>37</v>
      </c>
      <c r="C17">
        <v>5</v>
      </c>
      <c r="D17">
        <v>6</v>
      </c>
      <c r="E17">
        <f>C17/(C17+D17)*100</f>
        <v>45.454545454545453</v>
      </c>
      <c r="F17">
        <v>13</v>
      </c>
      <c r="G17">
        <v>12</v>
      </c>
      <c r="H17">
        <f>F17/(F17+G17)*100</f>
        <v>52</v>
      </c>
      <c r="I17">
        <v>8</v>
      </c>
      <c r="J17">
        <v>4</v>
      </c>
      <c r="K17">
        <f>I17/(I17+J17)*100</f>
        <v>66.666666666666657</v>
      </c>
      <c r="L17">
        <v>9</v>
      </c>
      <c r="M17">
        <v>6</v>
      </c>
      <c r="N17">
        <f>L17/(L17+M17)*100</f>
        <v>60</v>
      </c>
      <c r="O17">
        <v>9</v>
      </c>
      <c r="P17">
        <v>13</v>
      </c>
      <c r="Q17">
        <f>O17/(O17+P17)*100</f>
        <v>40.909090909090914</v>
      </c>
      <c r="R17">
        <v>7</v>
      </c>
      <c r="S17">
        <v>8</v>
      </c>
      <c r="T17">
        <f>R17/(R17+S17)*100</f>
        <v>46.666666666666664</v>
      </c>
      <c r="U17" s="2">
        <f>C17+F17+I17+L17+O17+R17</f>
        <v>51</v>
      </c>
      <c r="V17" s="2">
        <f>D17+G17+J17+M17+P17+S17</f>
        <v>49</v>
      </c>
      <c r="W17" s="2">
        <f>U17/(U17+V17)*100</f>
        <v>51</v>
      </c>
      <c r="X17" t="s">
        <v>11</v>
      </c>
    </row>
    <row r="18" spans="2:24" x14ac:dyDescent="0.25">
      <c r="F18">
        <v>4</v>
      </c>
      <c r="G18">
        <v>7</v>
      </c>
    </row>
    <row r="19" spans="2:24" x14ac:dyDescent="0.25">
      <c r="F19">
        <v>9</v>
      </c>
      <c r="G19">
        <v>5</v>
      </c>
    </row>
  </sheetData>
  <mergeCells count="7">
    <mergeCell ref="U1:W1"/>
    <mergeCell ref="R1:T1"/>
    <mergeCell ref="C1:E1"/>
    <mergeCell ref="F1:H1"/>
    <mergeCell ref="I1:K1"/>
    <mergeCell ref="L1:N1"/>
    <mergeCell ref="O1:Q1"/>
  </mergeCells>
  <phoneticPr fontId="0" type="noConversion"/>
  <printOptions gridLines="1"/>
  <pageMargins left="0.7" right="0.7" top="0.78740157499999996" bottom="0.78740157499999996" header="0.3" footer="0.3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17"/>
  <sheetViews>
    <sheetView workbookViewId="0">
      <selection activeCell="L14" sqref="L14"/>
    </sheetView>
  </sheetViews>
  <sheetFormatPr defaultRowHeight="15" x14ac:dyDescent="0.25"/>
  <cols>
    <col min="1" max="1" width="6" style="1" customWidth="1"/>
    <col min="2" max="2" width="30.7109375" customWidth="1"/>
    <col min="3" max="6" width="5" customWidth="1"/>
    <col min="7" max="7" width="4.85546875" customWidth="1"/>
    <col min="8" max="23" width="5" customWidth="1"/>
    <col min="24" max="24" width="7" customWidth="1"/>
  </cols>
  <sheetData>
    <row r="1" spans="1:24" x14ac:dyDescent="0.25">
      <c r="C1" s="33" t="s">
        <v>155</v>
      </c>
      <c r="D1" s="33"/>
      <c r="E1" s="33"/>
      <c r="F1" s="33" t="s">
        <v>154</v>
      </c>
      <c r="G1" s="33"/>
      <c r="H1" s="33"/>
      <c r="I1" s="33" t="s">
        <v>157</v>
      </c>
      <c r="J1" s="33"/>
      <c r="K1" s="33"/>
      <c r="L1" s="33" t="s">
        <v>166</v>
      </c>
      <c r="M1" s="33"/>
      <c r="N1" s="33"/>
      <c r="O1" s="33" t="s">
        <v>174</v>
      </c>
      <c r="P1" s="33"/>
      <c r="Q1" s="33"/>
      <c r="R1" s="33" t="s">
        <v>190</v>
      </c>
      <c r="S1" s="33"/>
      <c r="T1" s="33"/>
      <c r="U1" s="32" t="s">
        <v>8</v>
      </c>
      <c r="V1" s="32"/>
      <c r="W1" s="32"/>
    </row>
    <row r="2" spans="1:24" x14ac:dyDescent="0.25">
      <c r="A2" s="1" t="s">
        <v>4</v>
      </c>
      <c r="C2" t="s">
        <v>0</v>
      </c>
      <c r="D2" t="s">
        <v>1</v>
      </c>
      <c r="E2" t="s">
        <v>2</v>
      </c>
      <c r="F2" t="s">
        <v>0</v>
      </c>
      <c r="G2" t="s">
        <v>1</v>
      </c>
      <c r="H2" t="s">
        <v>2</v>
      </c>
      <c r="I2" t="s">
        <v>0</v>
      </c>
      <c r="J2" t="s">
        <v>1</v>
      </c>
      <c r="K2" t="s">
        <v>2</v>
      </c>
      <c r="L2" t="s">
        <v>0</v>
      </c>
      <c r="M2" t="s">
        <v>1</v>
      </c>
      <c r="N2" t="s">
        <v>2</v>
      </c>
      <c r="O2" t="s">
        <v>0</v>
      </c>
      <c r="P2" t="s">
        <v>1</v>
      </c>
      <c r="Q2" t="s">
        <v>2</v>
      </c>
      <c r="R2" t="s">
        <v>0</v>
      </c>
      <c r="S2" t="s">
        <v>1</v>
      </c>
      <c r="T2" t="s">
        <v>2</v>
      </c>
      <c r="U2" s="2" t="s">
        <v>0</v>
      </c>
      <c r="V2" s="2" t="s">
        <v>1</v>
      </c>
      <c r="W2" s="2" t="s">
        <v>2</v>
      </c>
    </row>
    <row r="3" spans="1:24" x14ac:dyDescent="0.25">
      <c r="A3" s="1">
        <v>17</v>
      </c>
      <c r="B3" s="5" t="s">
        <v>94</v>
      </c>
      <c r="C3">
        <v>3</v>
      </c>
      <c r="E3">
        <f t="shared" ref="E3:E15" si="0">C3+D3</f>
        <v>3</v>
      </c>
      <c r="G3">
        <v>3</v>
      </c>
      <c r="H3">
        <f t="shared" ref="H3:H15" si="1">F3+G3</f>
        <v>3</v>
      </c>
      <c r="J3">
        <v>1</v>
      </c>
      <c r="K3">
        <f t="shared" ref="K3:K15" si="2">I3+J3</f>
        <v>1</v>
      </c>
      <c r="N3">
        <f t="shared" ref="N3:N15" si="3">L3+M3</f>
        <v>0</v>
      </c>
      <c r="O3">
        <v>1</v>
      </c>
      <c r="P3">
        <v>2</v>
      </c>
      <c r="Q3">
        <f t="shared" ref="Q3:Q15" si="4">O3+P3</f>
        <v>3</v>
      </c>
      <c r="S3">
        <v>1</v>
      </c>
      <c r="T3">
        <f t="shared" ref="T3:T15" si="5">R3+S3</f>
        <v>1</v>
      </c>
      <c r="U3" s="2">
        <f t="shared" ref="U3:W15" si="6">C3+F3+I3+L3+O3+R3</f>
        <v>4</v>
      </c>
      <c r="V3" s="2">
        <f t="shared" si="6"/>
        <v>7</v>
      </c>
      <c r="W3" s="2">
        <f t="shared" si="6"/>
        <v>11</v>
      </c>
      <c r="X3" t="s">
        <v>20</v>
      </c>
    </row>
    <row r="4" spans="1:24" x14ac:dyDescent="0.25">
      <c r="A4" s="1">
        <v>77</v>
      </c>
      <c r="B4" s="5" t="s">
        <v>95</v>
      </c>
      <c r="C4">
        <v>1</v>
      </c>
      <c r="D4">
        <v>2</v>
      </c>
      <c r="E4">
        <f t="shared" si="0"/>
        <v>3</v>
      </c>
      <c r="F4">
        <v>2</v>
      </c>
      <c r="G4">
        <v>3</v>
      </c>
      <c r="H4">
        <f t="shared" si="1"/>
        <v>5</v>
      </c>
      <c r="I4">
        <v>1</v>
      </c>
      <c r="K4">
        <f t="shared" si="2"/>
        <v>1</v>
      </c>
      <c r="M4">
        <v>1</v>
      </c>
      <c r="N4">
        <f t="shared" si="3"/>
        <v>1</v>
      </c>
      <c r="O4">
        <v>2</v>
      </c>
      <c r="Q4">
        <f t="shared" si="4"/>
        <v>2</v>
      </c>
      <c r="T4">
        <f t="shared" si="5"/>
        <v>0</v>
      </c>
      <c r="U4" s="2">
        <f t="shared" si="6"/>
        <v>6</v>
      </c>
      <c r="V4" s="2">
        <f t="shared" si="6"/>
        <v>6</v>
      </c>
      <c r="W4" s="2">
        <f t="shared" si="6"/>
        <v>12</v>
      </c>
      <c r="X4" t="s">
        <v>20</v>
      </c>
    </row>
    <row r="5" spans="1:24" x14ac:dyDescent="0.25">
      <c r="A5" s="1">
        <v>15</v>
      </c>
      <c r="B5" s="5" t="s">
        <v>96</v>
      </c>
      <c r="C5">
        <v>4</v>
      </c>
      <c r="E5">
        <f t="shared" si="0"/>
        <v>4</v>
      </c>
      <c r="G5">
        <v>4</v>
      </c>
      <c r="H5">
        <f t="shared" si="1"/>
        <v>4</v>
      </c>
      <c r="K5">
        <f t="shared" si="2"/>
        <v>0</v>
      </c>
      <c r="L5">
        <v>2</v>
      </c>
      <c r="M5">
        <v>2</v>
      </c>
      <c r="N5">
        <f t="shared" si="3"/>
        <v>4</v>
      </c>
      <c r="Q5">
        <f t="shared" si="4"/>
        <v>0</v>
      </c>
      <c r="T5">
        <f t="shared" si="5"/>
        <v>0</v>
      </c>
      <c r="U5" s="2">
        <f t="shared" si="6"/>
        <v>6</v>
      </c>
      <c r="V5" s="2">
        <f t="shared" si="6"/>
        <v>6</v>
      </c>
      <c r="W5" s="2">
        <f t="shared" si="6"/>
        <v>12</v>
      </c>
      <c r="X5" t="s">
        <v>20</v>
      </c>
    </row>
    <row r="6" spans="1:24" x14ac:dyDescent="0.25">
      <c r="A6" s="1">
        <v>9</v>
      </c>
      <c r="B6" s="5" t="s">
        <v>97</v>
      </c>
      <c r="C6">
        <v>1</v>
      </c>
      <c r="D6">
        <v>2</v>
      </c>
      <c r="E6">
        <f t="shared" si="0"/>
        <v>3</v>
      </c>
      <c r="F6">
        <v>7</v>
      </c>
      <c r="G6">
        <v>2</v>
      </c>
      <c r="H6">
        <f t="shared" si="1"/>
        <v>9</v>
      </c>
      <c r="I6">
        <v>2</v>
      </c>
      <c r="K6">
        <f t="shared" si="2"/>
        <v>2</v>
      </c>
      <c r="L6">
        <v>3</v>
      </c>
      <c r="M6">
        <v>2</v>
      </c>
      <c r="N6">
        <f t="shared" si="3"/>
        <v>5</v>
      </c>
      <c r="O6">
        <v>3</v>
      </c>
      <c r="P6">
        <v>3</v>
      </c>
      <c r="Q6">
        <f t="shared" si="4"/>
        <v>6</v>
      </c>
      <c r="R6">
        <v>3</v>
      </c>
      <c r="S6">
        <v>1</v>
      </c>
      <c r="T6">
        <f t="shared" si="5"/>
        <v>4</v>
      </c>
      <c r="U6" s="2">
        <f t="shared" si="6"/>
        <v>19</v>
      </c>
      <c r="V6" s="2">
        <f t="shared" si="6"/>
        <v>10</v>
      </c>
      <c r="W6" s="2">
        <f t="shared" si="6"/>
        <v>29</v>
      </c>
      <c r="X6" t="s">
        <v>20</v>
      </c>
    </row>
    <row r="7" spans="1:24" x14ac:dyDescent="0.25">
      <c r="A7" s="1">
        <v>1</v>
      </c>
      <c r="B7" s="5" t="s">
        <v>98</v>
      </c>
      <c r="E7">
        <f t="shared" si="0"/>
        <v>0</v>
      </c>
      <c r="H7">
        <f t="shared" si="1"/>
        <v>0</v>
      </c>
      <c r="K7">
        <f t="shared" si="2"/>
        <v>0</v>
      </c>
      <c r="N7">
        <f t="shared" si="3"/>
        <v>0</v>
      </c>
      <c r="Q7">
        <f t="shared" si="4"/>
        <v>0</v>
      </c>
      <c r="T7">
        <f t="shared" si="5"/>
        <v>0</v>
      </c>
      <c r="U7" s="2">
        <f t="shared" si="6"/>
        <v>0</v>
      </c>
      <c r="V7" s="2">
        <f t="shared" si="6"/>
        <v>0</v>
      </c>
      <c r="W7" s="2">
        <f t="shared" si="6"/>
        <v>0</v>
      </c>
      <c r="X7" t="s">
        <v>20</v>
      </c>
    </row>
    <row r="8" spans="1:24" x14ac:dyDescent="0.25">
      <c r="A8" s="1">
        <v>2</v>
      </c>
      <c r="B8" s="5" t="s">
        <v>99</v>
      </c>
      <c r="C8">
        <v>1</v>
      </c>
      <c r="D8">
        <v>3</v>
      </c>
      <c r="E8">
        <f t="shared" si="0"/>
        <v>4</v>
      </c>
      <c r="F8">
        <v>3</v>
      </c>
      <c r="H8">
        <f t="shared" si="1"/>
        <v>3</v>
      </c>
      <c r="I8">
        <v>1</v>
      </c>
      <c r="K8">
        <f t="shared" si="2"/>
        <v>1</v>
      </c>
      <c r="L8">
        <v>1</v>
      </c>
      <c r="M8">
        <v>1</v>
      </c>
      <c r="N8">
        <f t="shared" si="3"/>
        <v>2</v>
      </c>
      <c r="O8">
        <v>1</v>
      </c>
      <c r="Q8">
        <f t="shared" si="4"/>
        <v>1</v>
      </c>
      <c r="R8">
        <v>2</v>
      </c>
      <c r="S8">
        <v>1</v>
      </c>
      <c r="T8">
        <f t="shared" si="5"/>
        <v>3</v>
      </c>
      <c r="U8" s="2">
        <f t="shared" si="6"/>
        <v>9</v>
      </c>
      <c r="V8" s="2">
        <f t="shared" si="6"/>
        <v>5</v>
      </c>
      <c r="W8" s="2">
        <f t="shared" si="6"/>
        <v>14</v>
      </c>
      <c r="X8" t="s">
        <v>20</v>
      </c>
    </row>
    <row r="9" spans="1:24" x14ac:dyDescent="0.25">
      <c r="A9" s="1">
        <v>24</v>
      </c>
      <c r="B9" s="5" t="s">
        <v>100</v>
      </c>
      <c r="C9">
        <v>1</v>
      </c>
      <c r="E9">
        <f t="shared" si="0"/>
        <v>1</v>
      </c>
      <c r="F9">
        <v>2</v>
      </c>
      <c r="H9">
        <f t="shared" si="1"/>
        <v>2</v>
      </c>
      <c r="K9">
        <f t="shared" si="2"/>
        <v>0</v>
      </c>
      <c r="N9">
        <f t="shared" si="3"/>
        <v>0</v>
      </c>
      <c r="O9">
        <v>1</v>
      </c>
      <c r="P9">
        <v>1</v>
      </c>
      <c r="Q9">
        <f t="shared" si="4"/>
        <v>2</v>
      </c>
      <c r="S9">
        <v>1</v>
      </c>
      <c r="T9">
        <f t="shared" si="5"/>
        <v>1</v>
      </c>
      <c r="U9" s="2">
        <f t="shared" si="6"/>
        <v>4</v>
      </c>
      <c r="V9" s="2">
        <f>D9+G9+J9+M9+P9+S9</f>
        <v>2</v>
      </c>
      <c r="W9" s="2">
        <f>E9+H9+K9+N9+Q9+T9</f>
        <v>6</v>
      </c>
      <c r="X9" t="s">
        <v>20</v>
      </c>
    </row>
    <row r="10" spans="1:24" x14ac:dyDescent="0.25">
      <c r="B10" s="5"/>
      <c r="E10">
        <f t="shared" si="0"/>
        <v>0</v>
      </c>
      <c r="H10">
        <f t="shared" si="1"/>
        <v>0</v>
      </c>
      <c r="K10">
        <f t="shared" si="2"/>
        <v>0</v>
      </c>
      <c r="N10">
        <f t="shared" si="3"/>
        <v>0</v>
      </c>
      <c r="Q10">
        <f t="shared" si="4"/>
        <v>0</v>
      </c>
      <c r="S10">
        <v>1</v>
      </c>
      <c r="T10">
        <f t="shared" si="5"/>
        <v>1</v>
      </c>
      <c r="U10" s="2">
        <f t="shared" si="6"/>
        <v>0</v>
      </c>
      <c r="V10" s="2">
        <f>D10+G10+J10+M10+P10+S10</f>
        <v>1</v>
      </c>
      <c r="W10" s="2">
        <f>E10+H10+K10+N10+Q10+T10</f>
        <v>1</v>
      </c>
      <c r="X10" t="s">
        <v>20</v>
      </c>
    </row>
    <row r="11" spans="1:24" x14ac:dyDescent="0.25">
      <c r="B11" s="5"/>
      <c r="E11">
        <f t="shared" si="0"/>
        <v>0</v>
      </c>
      <c r="H11">
        <f t="shared" si="1"/>
        <v>0</v>
      </c>
      <c r="K11">
        <f t="shared" si="2"/>
        <v>0</v>
      </c>
      <c r="N11">
        <f t="shared" si="3"/>
        <v>0</v>
      </c>
      <c r="Q11">
        <f t="shared" si="4"/>
        <v>0</v>
      </c>
      <c r="T11">
        <f t="shared" si="5"/>
        <v>0</v>
      </c>
      <c r="U11" s="2">
        <f t="shared" si="6"/>
        <v>0</v>
      </c>
      <c r="V11" s="2">
        <f t="shared" si="6"/>
        <v>0</v>
      </c>
      <c r="W11" s="2">
        <f t="shared" si="6"/>
        <v>0</v>
      </c>
      <c r="X11" t="s">
        <v>20</v>
      </c>
    </row>
    <row r="12" spans="1:24" x14ac:dyDescent="0.25">
      <c r="A12" s="1">
        <v>22</v>
      </c>
      <c r="B12" s="5" t="s">
        <v>101</v>
      </c>
      <c r="E12">
        <f t="shared" si="0"/>
        <v>0</v>
      </c>
      <c r="H12">
        <f t="shared" si="1"/>
        <v>0</v>
      </c>
      <c r="K12">
        <f t="shared" si="2"/>
        <v>0</v>
      </c>
      <c r="N12">
        <f t="shared" si="3"/>
        <v>0</v>
      </c>
      <c r="Q12">
        <f t="shared" si="4"/>
        <v>0</v>
      </c>
      <c r="T12">
        <f t="shared" si="5"/>
        <v>0</v>
      </c>
      <c r="U12" s="2">
        <f t="shared" si="6"/>
        <v>0</v>
      </c>
      <c r="V12" s="2">
        <f t="shared" si="6"/>
        <v>0</v>
      </c>
      <c r="W12" s="2">
        <f t="shared" si="6"/>
        <v>0</v>
      </c>
      <c r="X12" t="s">
        <v>20</v>
      </c>
    </row>
    <row r="13" spans="1:24" x14ac:dyDescent="0.25">
      <c r="A13" s="1">
        <v>11</v>
      </c>
      <c r="B13" s="5" t="s">
        <v>102</v>
      </c>
      <c r="E13">
        <f t="shared" si="0"/>
        <v>0</v>
      </c>
      <c r="H13">
        <f t="shared" si="1"/>
        <v>0</v>
      </c>
      <c r="K13">
        <f t="shared" si="2"/>
        <v>0</v>
      </c>
      <c r="N13">
        <f t="shared" si="3"/>
        <v>0</v>
      </c>
      <c r="Q13">
        <f t="shared" si="4"/>
        <v>0</v>
      </c>
      <c r="T13">
        <f t="shared" si="5"/>
        <v>0</v>
      </c>
      <c r="U13" s="2">
        <f t="shared" si="6"/>
        <v>0</v>
      </c>
      <c r="V13" s="2">
        <f t="shared" si="6"/>
        <v>0</v>
      </c>
      <c r="W13" s="2">
        <f t="shared" si="6"/>
        <v>0</v>
      </c>
      <c r="X13" t="s">
        <v>20</v>
      </c>
    </row>
    <row r="14" spans="1:24" x14ac:dyDescent="0.25">
      <c r="A14" s="1">
        <v>5</v>
      </c>
      <c r="B14" s="5" t="s">
        <v>103</v>
      </c>
      <c r="E14">
        <f t="shared" si="0"/>
        <v>0</v>
      </c>
      <c r="G14">
        <v>1</v>
      </c>
      <c r="H14">
        <f t="shared" si="1"/>
        <v>1</v>
      </c>
      <c r="K14">
        <f t="shared" si="2"/>
        <v>0</v>
      </c>
      <c r="N14">
        <f t="shared" si="3"/>
        <v>0</v>
      </c>
      <c r="Q14">
        <f t="shared" si="4"/>
        <v>0</v>
      </c>
      <c r="T14">
        <f t="shared" si="5"/>
        <v>0</v>
      </c>
      <c r="U14" s="2">
        <f t="shared" si="6"/>
        <v>0</v>
      </c>
      <c r="V14" s="2">
        <f t="shared" si="6"/>
        <v>1</v>
      </c>
      <c r="W14" s="2">
        <f t="shared" si="6"/>
        <v>1</v>
      </c>
      <c r="X14" t="s">
        <v>20</v>
      </c>
    </row>
    <row r="15" spans="1:24" x14ac:dyDescent="0.25">
      <c r="A15" s="1">
        <v>4</v>
      </c>
      <c r="B15" s="5" t="s">
        <v>104</v>
      </c>
      <c r="D15">
        <v>1</v>
      </c>
      <c r="E15">
        <f t="shared" si="0"/>
        <v>1</v>
      </c>
      <c r="F15">
        <v>1</v>
      </c>
      <c r="H15">
        <f t="shared" si="1"/>
        <v>1</v>
      </c>
      <c r="K15">
        <f t="shared" si="2"/>
        <v>0</v>
      </c>
      <c r="N15">
        <f t="shared" si="3"/>
        <v>0</v>
      </c>
      <c r="Q15">
        <f t="shared" si="4"/>
        <v>0</v>
      </c>
      <c r="T15">
        <f t="shared" si="5"/>
        <v>0</v>
      </c>
      <c r="U15" s="2">
        <f t="shared" si="6"/>
        <v>1</v>
      </c>
      <c r="V15" s="2">
        <f t="shared" si="6"/>
        <v>1</v>
      </c>
      <c r="W15" s="2">
        <f t="shared" si="6"/>
        <v>2</v>
      </c>
      <c r="X15" t="s">
        <v>20</v>
      </c>
    </row>
    <row r="16" spans="1:24" x14ac:dyDescent="0.25">
      <c r="C16" t="s">
        <v>6</v>
      </c>
      <c r="D16" t="s">
        <v>0</v>
      </c>
      <c r="E16" t="s">
        <v>7</v>
      </c>
      <c r="F16" t="s">
        <v>6</v>
      </c>
      <c r="G16" t="s">
        <v>0</v>
      </c>
      <c r="H16" t="s">
        <v>7</v>
      </c>
      <c r="I16" t="s">
        <v>6</v>
      </c>
      <c r="J16" t="s">
        <v>0</v>
      </c>
      <c r="K16" t="s">
        <v>7</v>
      </c>
      <c r="L16" t="s">
        <v>6</v>
      </c>
      <c r="M16" t="s">
        <v>0</v>
      </c>
      <c r="N16" t="s">
        <v>7</v>
      </c>
      <c r="O16" t="s">
        <v>6</v>
      </c>
      <c r="P16" t="s">
        <v>0</v>
      </c>
      <c r="Q16" t="s">
        <v>7</v>
      </c>
      <c r="R16" t="s">
        <v>6</v>
      </c>
      <c r="S16" t="s">
        <v>0</v>
      </c>
      <c r="T16" t="s">
        <v>7</v>
      </c>
      <c r="U16" s="2" t="s">
        <v>6</v>
      </c>
      <c r="V16" s="2" t="s">
        <v>0</v>
      </c>
      <c r="W16" s="2" t="s">
        <v>7</v>
      </c>
      <c r="X16" t="s">
        <v>20</v>
      </c>
    </row>
    <row r="17" spans="2:24" x14ac:dyDescent="0.25">
      <c r="B17" s="5" t="s">
        <v>98</v>
      </c>
      <c r="C17">
        <v>10</v>
      </c>
      <c r="D17">
        <v>14</v>
      </c>
      <c r="E17">
        <f>C17/(C17+D17)*100</f>
        <v>41.666666666666671</v>
      </c>
      <c r="F17">
        <v>10</v>
      </c>
      <c r="G17">
        <v>9</v>
      </c>
      <c r="H17">
        <f>F17/(F17+G17)*100</f>
        <v>52.631578947368418</v>
      </c>
      <c r="I17">
        <v>6</v>
      </c>
      <c r="J17">
        <v>11</v>
      </c>
      <c r="K17">
        <f>I17/(I17+J17)*100</f>
        <v>35.294117647058826</v>
      </c>
      <c r="L17">
        <v>11</v>
      </c>
      <c r="M17">
        <v>14</v>
      </c>
      <c r="N17">
        <f>L17/(L17+M17)*100</f>
        <v>44</v>
      </c>
      <c r="O17">
        <v>17</v>
      </c>
      <c r="P17">
        <v>13</v>
      </c>
      <c r="Q17">
        <f>O17/(O17+P17)*100</f>
        <v>56.666666666666664</v>
      </c>
      <c r="R17">
        <v>11</v>
      </c>
      <c r="S17">
        <v>2</v>
      </c>
      <c r="T17">
        <f>R17/(R17+S17)*100</f>
        <v>84.615384615384613</v>
      </c>
      <c r="U17" s="2">
        <f>C17+F17+I17+L17+O17+R17</f>
        <v>65</v>
      </c>
      <c r="V17" s="2">
        <f>D17+G17+J17+M17+P17+S17</f>
        <v>63</v>
      </c>
      <c r="W17" s="2">
        <f>U17/(U17+V17)*100</f>
        <v>50.78125</v>
      </c>
      <c r="X17" t="s">
        <v>20</v>
      </c>
    </row>
  </sheetData>
  <mergeCells count="7">
    <mergeCell ref="U1:W1"/>
    <mergeCell ref="C1:E1"/>
    <mergeCell ref="F1:H1"/>
    <mergeCell ref="I1:K1"/>
    <mergeCell ref="L1:N1"/>
    <mergeCell ref="O1:Q1"/>
    <mergeCell ref="R1:T1"/>
  </mergeCells>
  <printOptions gridLines="1"/>
  <pageMargins left="0.7" right="0.7" top="0.78740157499999996" bottom="0.78740157499999996" header="0.3" footer="0.3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A03C7-A5BD-4548-A2CB-D7C12550989F}">
  <dimension ref="A1:X19"/>
  <sheetViews>
    <sheetView workbookViewId="0">
      <selection activeCell="J18" sqref="J18"/>
    </sheetView>
  </sheetViews>
  <sheetFormatPr defaultRowHeight="15" x14ac:dyDescent="0.25"/>
  <cols>
    <col min="1" max="1" width="6" style="4" customWidth="1"/>
    <col min="2" max="2" width="30.7109375" customWidth="1"/>
    <col min="3" max="6" width="5" customWidth="1"/>
    <col min="7" max="7" width="4.85546875" customWidth="1"/>
    <col min="8" max="23" width="5" customWidth="1"/>
    <col min="24" max="24" width="7" customWidth="1"/>
  </cols>
  <sheetData>
    <row r="1" spans="1:24" x14ac:dyDescent="0.25">
      <c r="C1" s="33" t="s">
        <v>137</v>
      </c>
      <c r="D1" s="33"/>
      <c r="E1" s="33"/>
      <c r="F1" s="33" t="s">
        <v>142</v>
      </c>
      <c r="G1" s="33"/>
      <c r="H1" s="33"/>
      <c r="I1" s="33" t="s">
        <v>152</v>
      </c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2" t="s">
        <v>8</v>
      </c>
      <c r="V1" s="32"/>
      <c r="W1" s="32"/>
    </row>
    <row r="2" spans="1:24" x14ac:dyDescent="0.25">
      <c r="A2" s="4" t="s">
        <v>4</v>
      </c>
      <c r="C2" t="s">
        <v>0</v>
      </c>
      <c r="D2" t="s">
        <v>1</v>
      </c>
      <c r="E2" t="s">
        <v>2</v>
      </c>
      <c r="F2" t="s">
        <v>0</v>
      </c>
      <c r="G2" t="s">
        <v>1</v>
      </c>
      <c r="H2" t="s">
        <v>2</v>
      </c>
      <c r="I2" t="s">
        <v>0</v>
      </c>
      <c r="J2" t="s">
        <v>1</v>
      </c>
      <c r="K2" t="s">
        <v>2</v>
      </c>
      <c r="L2" t="s">
        <v>0</v>
      </c>
      <c r="M2" t="s">
        <v>1</v>
      </c>
      <c r="N2" t="s">
        <v>2</v>
      </c>
      <c r="O2" t="s">
        <v>0</v>
      </c>
      <c r="P2" t="s">
        <v>1</v>
      </c>
      <c r="Q2" t="s">
        <v>2</v>
      </c>
      <c r="R2" t="s">
        <v>0</v>
      </c>
      <c r="S2" t="s">
        <v>1</v>
      </c>
      <c r="T2" t="s">
        <v>2</v>
      </c>
      <c r="U2" s="2" t="s">
        <v>0</v>
      </c>
      <c r="V2" s="2" t="s">
        <v>1</v>
      </c>
      <c r="W2" s="2" t="s">
        <v>2</v>
      </c>
    </row>
    <row r="3" spans="1:24" x14ac:dyDescent="0.25">
      <c r="A3" s="4">
        <v>16</v>
      </c>
      <c r="B3" t="s">
        <v>106</v>
      </c>
      <c r="E3">
        <f t="shared" ref="E3:E15" si="0">C3+D3</f>
        <v>0</v>
      </c>
      <c r="H3">
        <f t="shared" ref="H3:H15" si="1">F3+G3</f>
        <v>0</v>
      </c>
      <c r="I3">
        <v>2</v>
      </c>
      <c r="K3">
        <f t="shared" ref="K3:K15" si="2">I3+J3</f>
        <v>2</v>
      </c>
      <c r="N3">
        <f t="shared" ref="N3:N15" si="3">L3+M3</f>
        <v>0</v>
      </c>
      <c r="Q3">
        <f t="shared" ref="Q3:Q15" si="4">O3+P3</f>
        <v>0</v>
      </c>
      <c r="T3">
        <f t="shared" ref="T3:T15" si="5">R3+S3</f>
        <v>0</v>
      </c>
      <c r="U3" s="2">
        <f t="shared" ref="U3:W15" si="6">C3+F3+I3+L3+O3+R3</f>
        <v>2</v>
      </c>
      <c r="V3" s="2">
        <f t="shared" si="6"/>
        <v>0</v>
      </c>
      <c r="W3" s="2">
        <f t="shared" si="6"/>
        <v>2</v>
      </c>
      <c r="X3" t="s">
        <v>20</v>
      </c>
    </row>
    <row r="4" spans="1:24" x14ac:dyDescent="0.25">
      <c r="A4" s="4">
        <v>4</v>
      </c>
      <c r="B4" t="s">
        <v>107</v>
      </c>
      <c r="D4">
        <v>1</v>
      </c>
      <c r="E4">
        <f t="shared" si="0"/>
        <v>1</v>
      </c>
      <c r="H4">
        <f t="shared" si="1"/>
        <v>0</v>
      </c>
      <c r="I4">
        <v>1</v>
      </c>
      <c r="J4">
        <v>2</v>
      </c>
      <c r="K4">
        <f t="shared" si="2"/>
        <v>3</v>
      </c>
      <c r="N4">
        <f t="shared" si="3"/>
        <v>0</v>
      </c>
      <c r="Q4">
        <f t="shared" si="4"/>
        <v>0</v>
      </c>
      <c r="T4">
        <f t="shared" si="5"/>
        <v>0</v>
      </c>
      <c r="U4" s="2">
        <f t="shared" si="6"/>
        <v>1</v>
      </c>
      <c r="V4" s="2">
        <f t="shared" si="6"/>
        <v>3</v>
      </c>
      <c r="W4" s="2">
        <f t="shared" si="6"/>
        <v>4</v>
      </c>
      <c r="X4" t="s">
        <v>20</v>
      </c>
    </row>
    <row r="5" spans="1:24" x14ac:dyDescent="0.25">
      <c r="A5" s="4">
        <v>12</v>
      </c>
      <c r="B5" t="s">
        <v>108</v>
      </c>
      <c r="C5">
        <v>4</v>
      </c>
      <c r="E5">
        <f t="shared" si="0"/>
        <v>4</v>
      </c>
      <c r="H5">
        <f t="shared" si="1"/>
        <v>0</v>
      </c>
      <c r="I5">
        <v>4</v>
      </c>
      <c r="J5">
        <v>2</v>
      </c>
      <c r="K5">
        <f t="shared" si="2"/>
        <v>6</v>
      </c>
      <c r="N5">
        <f t="shared" si="3"/>
        <v>0</v>
      </c>
      <c r="Q5">
        <f t="shared" si="4"/>
        <v>0</v>
      </c>
      <c r="T5">
        <f t="shared" si="5"/>
        <v>0</v>
      </c>
      <c r="U5" s="2">
        <f t="shared" si="6"/>
        <v>8</v>
      </c>
      <c r="V5" s="2">
        <f t="shared" si="6"/>
        <v>2</v>
      </c>
      <c r="W5" s="2">
        <f t="shared" si="6"/>
        <v>10</v>
      </c>
      <c r="X5" t="s">
        <v>20</v>
      </c>
    </row>
    <row r="6" spans="1:24" x14ac:dyDescent="0.25">
      <c r="A6" s="4">
        <v>15</v>
      </c>
      <c r="B6" t="s">
        <v>109</v>
      </c>
      <c r="E6">
        <f t="shared" si="0"/>
        <v>0</v>
      </c>
      <c r="H6">
        <f t="shared" si="1"/>
        <v>0</v>
      </c>
      <c r="K6">
        <f t="shared" si="2"/>
        <v>0</v>
      </c>
      <c r="N6">
        <f t="shared" si="3"/>
        <v>0</v>
      </c>
      <c r="Q6">
        <f t="shared" si="4"/>
        <v>0</v>
      </c>
      <c r="T6">
        <f t="shared" si="5"/>
        <v>0</v>
      </c>
      <c r="U6" s="2">
        <f t="shared" si="6"/>
        <v>0</v>
      </c>
      <c r="V6" s="2">
        <f t="shared" si="6"/>
        <v>0</v>
      </c>
      <c r="W6" s="2">
        <f t="shared" si="6"/>
        <v>0</v>
      </c>
      <c r="X6" t="s">
        <v>20</v>
      </c>
    </row>
    <row r="7" spans="1:24" x14ac:dyDescent="0.25">
      <c r="A7" s="4">
        <v>5</v>
      </c>
      <c r="B7" t="s">
        <v>110</v>
      </c>
      <c r="E7">
        <f t="shared" si="0"/>
        <v>0</v>
      </c>
      <c r="H7">
        <f t="shared" si="1"/>
        <v>0</v>
      </c>
      <c r="I7">
        <v>1</v>
      </c>
      <c r="J7">
        <v>2</v>
      </c>
      <c r="K7">
        <f t="shared" si="2"/>
        <v>3</v>
      </c>
      <c r="N7">
        <f t="shared" si="3"/>
        <v>0</v>
      </c>
      <c r="Q7">
        <f t="shared" si="4"/>
        <v>0</v>
      </c>
      <c r="T7">
        <f t="shared" si="5"/>
        <v>0</v>
      </c>
      <c r="U7" s="2">
        <f t="shared" si="6"/>
        <v>1</v>
      </c>
      <c r="V7" s="2">
        <f t="shared" si="6"/>
        <v>2</v>
      </c>
      <c r="W7" s="2">
        <f t="shared" si="6"/>
        <v>3</v>
      </c>
      <c r="X7" t="s">
        <v>20</v>
      </c>
    </row>
    <row r="8" spans="1:24" x14ac:dyDescent="0.25">
      <c r="A8" s="4">
        <v>20</v>
      </c>
      <c r="B8" t="s">
        <v>135</v>
      </c>
      <c r="C8">
        <v>1</v>
      </c>
      <c r="E8">
        <f t="shared" si="0"/>
        <v>1</v>
      </c>
      <c r="H8">
        <f t="shared" si="1"/>
        <v>0</v>
      </c>
      <c r="K8">
        <f t="shared" si="2"/>
        <v>0</v>
      </c>
      <c r="N8">
        <f t="shared" si="3"/>
        <v>0</v>
      </c>
      <c r="Q8">
        <f t="shared" si="4"/>
        <v>0</v>
      </c>
      <c r="T8">
        <f t="shared" si="5"/>
        <v>0</v>
      </c>
      <c r="U8" s="2">
        <f t="shared" si="6"/>
        <v>1</v>
      </c>
      <c r="V8" s="2">
        <f t="shared" si="6"/>
        <v>0</v>
      </c>
      <c r="W8" s="2">
        <f t="shared" si="6"/>
        <v>1</v>
      </c>
      <c r="X8" t="s">
        <v>20</v>
      </c>
    </row>
    <row r="9" spans="1:24" x14ac:dyDescent="0.25">
      <c r="A9" s="4">
        <v>28</v>
      </c>
      <c r="B9" t="s">
        <v>136</v>
      </c>
      <c r="D9">
        <v>1</v>
      </c>
      <c r="E9">
        <f t="shared" si="0"/>
        <v>1</v>
      </c>
      <c r="H9">
        <f t="shared" si="1"/>
        <v>0</v>
      </c>
      <c r="I9">
        <v>3</v>
      </c>
      <c r="J9">
        <v>2</v>
      </c>
      <c r="K9">
        <f t="shared" si="2"/>
        <v>5</v>
      </c>
      <c r="N9">
        <f t="shared" si="3"/>
        <v>0</v>
      </c>
      <c r="Q9">
        <f t="shared" si="4"/>
        <v>0</v>
      </c>
      <c r="T9">
        <f t="shared" si="5"/>
        <v>0</v>
      </c>
      <c r="U9" s="2">
        <f t="shared" si="6"/>
        <v>3</v>
      </c>
      <c r="V9" s="2">
        <f>D9+G9+J9+M9+P9+S9</f>
        <v>3</v>
      </c>
      <c r="W9" s="2">
        <f>E9+H9+K9+N9+Q9+T9</f>
        <v>6</v>
      </c>
      <c r="X9" t="s">
        <v>20</v>
      </c>
    </row>
    <row r="10" spans="1:24" x14ac:dyDescent="0.25">
      <c r="B10" t="s">
        <v>81</v>
      </c>
      <c r="E10">
        <f t="shared" si="0"/>
        <v>0</v>
      </c>
      <c r="H10">
        <f t="shared" si="1"/>
        <v>0</v>
      </c>
      <c r="K10">
        <f t="shared" si="2"/>
        <v>0</v>
      </c>
      <c r="N10">
        <f t="shared" si="3"/>
        <v>0</v>
      </c>
      <c r="Q10">
        <f t="shared" si="4"/>
        <v>0</v>
      </c>
      <c r="T10">
        <f t="shared" si="5"/>
        <v>0</v>
      </c>
      <c r="U10" s="2">
        <f t="shared" si="6"/>
        <v>0</v>
      </c>
      <c r="V10" s="2">
        <f>D10+G10+J10+M10+P10+S10</f>
        <v>0</v>
      </c>
      <c r="W10" s="2">
        <f>E10+H10+K10+N10+Q10+T10</f>
        <v>0</v>
      </c>
      <c r="X10" t="s">
        <v>20</v>
      </c>
    </row>
    <row r="11" spans="1:24" x14ac:dyDescent="0.25">
      <c r="A11" s="4">
        <v>17</v>
      </c>
      <c r="B11" t="s">
        <v>111</v>
      </c>
      <c r="E11">
        <f t="shared" si="0"/>
        <v>0</v>
      </c>
      <c r="H11">
        <f t="shared" si="1"/>
        <v>0</v>
      </c>
      <c r="I11">
        <v>3</v>
      </c>
      <c r="J11">
        <v>4</v>
      </c>
      <c r="K11">
        <f t="shared" si="2"/>
        <v>7</v>
      </c>
      <c r="N11">
        <f t="shared" si="3"/>
        <v>0</v>
      </c>
      <c r="Q11">
        <f t="shared" si="4"/>
        <v>0</v>
      </c>
      <c r="T11">
        <f t="shared" si="5"/>
        <v>0</v>
      </c>
      <c r="U11" s="2">
        <f t="shared" si="6"/>
        <v>3</v>
      </c>
      <c r="V11" s="2">
        <f t="shared" si="6"/>
        <v>4</v>
      </c>
      <c r="W11" s="2">
        <f t="shared" si="6"/>
        <v>7</v>
      </c>
      <c r="X11" t="s">
        <v>20</v>
      </c>
    </row>
    <row r="12" spans="1:24" x14ac:dyDescent="0.25">
      <c r="B12" t="s">
        <v>112</v>
      </c>
      <c r="E12">
        <f t="shared" si="0"/>
        <v>0</v>
      </c>
      <c r="H12">
        <f t="shared" si="1"/>
        <v>0</v>
      </c>
      <c r="K12">
        <f t="shared" si="2"/>
        <v>0</v>
      </c>
      <c r="N12">
        <f t="shared" si="3"/>
        <v>0</v>
      </c>
      <c r="Q12">
        <f t="shared" si="4"/>
        <v>0</v>
      </c>
      <c r="T12">
        <f t="shared" si="5"/>
        <v>0</v>
      </c>
      <c r="U12" s="2">
        <f t="shared" si="6"/>
        <v>0</v>
      </c>
      <c r="V12" s="2">
        <f t="shared" si="6"/>
        <v>0</v>
      </c>
      <c r="W12" s="2">
        <f t="shared" si="6"/>
        <v>0</v>
      </c>
      <c r="X12" t="s">
        <v>20</v>
      </c>
    </row>
    <row r="13" spans="1:24" x14ac:dyDescent="0.25">
      <c r="A13" s="4" t="s">
        <v>5</v>
      </c>
      <c r="B13" t="s">
        <v>105</v>
      </c>
      <c r="E13">
        <f t="shared" si="0"/>
        <v>0</v>
      </c>
      <c r="H13">
        <f t="shared" si="1"/>
        <v>0</v>
      </c>
      <c r="K13">
        <f t="shared" si="2"/>
        <v>0</v>
      </c>
      <c r="N13">
        <f t="shared" si="3"/>
        <v>0</v>
      </c>
      <c r="Q13">
        <f t="shared" si="4"/>
        <v>0</v>
      </c>
      <c r="T13">
        <f t="shared" si="5"/>
        <v>0</v>
      </c>
      <c r="U13" s="2">
        <f t="shared" si="6"/>
        <v>0</v>
      </c>
      <c r="V13" s="2">
        <f t="shared" si="6"/>
        <v>0</v>
      </c>
      <c r="W13" s="2">
        <f t="shared" si="6"/>
        <v>0</v>
      </c>
      <c r="X13" t="s">
        <v>20</v>
      </c>
    </row>
    <row r="14" spans="1:24" x14ac:dyDescent="0.25">
      <c r="E14">
        <f t="shared" si="0"/>
        <v>0</v>
      </c>
      <c r="H14">
        <f t="shared" si="1"/>
        <v>0</v>
      </c>
      <c r="K14">
        <f t="shared" si="2"/>
        <v>0</v>
      </c>
      <c r="N14">
        <f t="shared" si="3"/>
        <v>0</v>
      </c>
      <c r="Q14">
        <f t="shared" si="4"/>
        <v>0</v>
      </c>
      <c r="T14">
        <f t="shared" si="5"/>
        <v>0</v>
      </c>
      <c r="U14" s="2">
        <f t="shared" si="6"/>
        <v>0</v>
      </c>
      <c r="V14" s="2">
        <f t="shared" si="6"/>
        <v>0</v>
      </c>
      <c r="W14" s="2">
        <f t="shared" si="6"/>
        <v>0</v>
      </c>
      <c r="X14" t="s">
        <v>20</v>
      </c>
    </row>
    <row r="15" spans="1:24" x14ac:dyDescent="0.25">
      <c r="E15">
        <f t="shared" si="0"/>
        <v>0</v>
      </c>
      <c r="H15">
        <f t="shared" si="1"/>
        <v>0</v>
      </c>
      <c r="K15">
        <f t="shared" si="2"/>
        <v>0</v>
      </c>
      <c r="N15">
        <f t="shared" si="3"/>
        <v>0</v>
      </c>
      <c r="Q15">
        <f t="shared" si="4"/>
        <v>0</v>
      </c>
      <c r="T15">
        <f t="shared" si="5"/>
        <v>0</v>
      </c>
      <c r="U15" s="2">
        <f t="shared" si="6"/>
        <v>0</v>
      </c>
      <c r="V15" s="2">
        <f t="shared" si="6"/>
        <v>0</v>
      </c>
      <c r="W15" s="2">
        <f t="shared" si="6"/>
        <v>0</v>
      </c>
      <c r="X15" t="s">
        <v>20</v>
      </c>
    </row>
    <row r="16" spans="1:24" x14ac:dyDescent="0.25">
      <c r="C16" t="s">
        <v>6</v>
      </c>
      <c r="D16" t="s">
        <v>0</v>
      </c>
      <c r="E16" t="s">
        <v>7</v>
      </c>
      <c r="F16" t="s">
        <v>6</v>
      </c>
      <c r="G16" t="s">
        <v>0</v>
      </c>
      <c r="H16" t="s">
        <v>7</v>
      </c>
      <c r="I16" t="s">
        <v>6</v>
      </c>
      <c r="J16" t="s">
        <v>0</v>
      </c>
      <c r="K16" t="s">
        <v>7</v>
      </c>
      <c r="L16" t="s">
        <v>6</v>
      </c>
      <c r="M16" t="s">
        <v>0</v>
      </c>
      <c r="N16" t="s">
        <v>7</v>
      </c>
      <c r="O16" t="s">
        <v>6</v>
      </c>
      <c r="P16" t="s">
        <v>0</v>
      </c>
      <c r="Q16" t="s">
        <v>7</v>
      </c>
      <c r="R16" t="s">
        <v>6</v>
      </c>
      <c r="S16" t="s">
        <v>0</v>
      </c>
      <c r="T16" t="s">
        <v>7</v>
      </c>
      <c r="U16" s="2" t="s">
        <v>6</v>
      </c>
      <c r="V16" s="2" t="s">
        <v>0</v>
      </c>
      <c r="W16" s="2" t="s">
        <v>7</v>
      </c>
      <c r="X16" t="s">
        <v>20</v>
      </c>
    </row>
    <row r="17" spans="2:24" x14ac:dyDescent="0.25">
      <c r="B17" t="s">
        <v>105</v>
      </c>
      <c r="C17">
        <v>9</v>
      </c>
      <c r="D17">
        <v>11</v>
      </c>
      <c r="E17">
        <f>C17/(C17+D17)*100</f>
        <v>45</v>
      </c>
      <c r="F17">
        <v>22</v>
      </c>
      <c r="G17">
        <v>14</v>
      </c>
      <c r="H17">
        <f>F17/(F17+G17)*100</f>
        <v>61.111111111111114</v>
      </c>
      <c r="I17">
        <v>24</v>
      </c>
      <c r="J17">
        <v>14</v>
      </c>
      <c r="K17">
        <f>I17/(I17+J17)*100</f>
        <v>63.157894736842103</v>
      </c>
      <c r="L17">
        <v>11</v>
      </c>
      <c r="M17">
        <v>14</v>
      </c>
      <c r="N17">
        <f>L17/(L17+M17)*100</f>
        <v>44</v>
      </c>
      <c r="O17">
        <v>10</v>
      </c>
      <c r="P17">
        <v>4</v>
      </c>
      <c r="Q17">
        <f>O17/(O17+P17)*100</f>
        <v>71.428571428571431</v>
      </c>
      <c r="T17" t="e">
        <f>R17/(R17+S17)*100</f>
        <v>#DIV/0!</v>
      </c>
      <c r="U17" s="2">
        <f>C17+F17+I17+L17+O17+R17</f>
        <v>76</v>
      </c>
      <c r="V17" s="2">
        <f>D17+G17+J17+M17+P17+S17</f>
        <v>57</v>
      </c>
      <c r="W17" s="2">
        <f>U17/(U17+V17)*100</f>
        <v>57.142857142857139</v>
      </c>
      <c r="X17" t="s">
        <v>20</v>
      </c>
    </row>
    <row r="18" spans="2:24" x14ac:dyDescent="0.25">
      <c r="F18">
        <v>15</v>
      </c>
      <c r="G18">
        <v>11</v>
      </c>
      <c r="I18">
        <v>11</v>
      </c>
      <c r="J18">
        <v>10</v>
      </c>
    </row>
    <row r="19" spans="2:24" x14ac:dyDescent="0.25">
      <c r="F19">
        <v>7</v>
      </c>
      <c r="G19">
        <v>3</v>
      </c>
      <c r="I19">
        <v>13</v>
      </c>
      <c r="J19">
        <v>4</v>
      </c>
    </row>
  </sheetData>
  <mergeCells count="7">
    <mergeCell ref="U1:W1"/>
    <mergeCell ref="C1:E1"/>
    <mergeCell ref="F1:H1"/>
    <mergeCell ref="I1:K1"/>
    <mergeCell ref="L1:N1"/>
    <mergeCell ref="O1:Q1"/>
    <mergeCell ref="R1:T1"/>
  </mergeCells>
  <printOptions gridLines="1"/>
  <pageMargins left="0.7" right="0.7" top="0.78740157499999996" bottom="0.78740157499999996" header="0.3" footer="0.3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F236D-9922-4781-BE75-4F94356F65F6}">
  <dimension ref="A1:X17"/>
  <sheetViews>
    <sheetView workbookViewId="0">
      <selection activeCell="F17" sqref="F17"/>
    </sheetView>
  </sheetViews>
  <sheetFormatPr defaultRowHeight="15" x14ac:dyDescent="0.25"/>
  <cols>
    <col min="1" max="1" width="6" style="4" customWidth="1"/>
    <col min="2" max="2" width="30.7109375" customWidth="1"/>
    <col min="3" max="6" width="5" customWidth="1"/>
    <col min="7" max="7" width="4.85546875" customWidth="1"/>
    <col min="8" max="23" width="5" customWidth="1"/>
    <col min="24" max="24" width="7" customWidth="1"/>
  </cols>
  <sheetData>
    <row r="1" spans="1:24" x14ac:dyDescent="0.25"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2" t="s">
        <v>8</v>
      </c>
      <c r="V1" s="32"/>
      <c r="W1" s="32"/>
    </row>
    <row r="2" spans="1:24" x14ac:dyDescent="0.25">
      <c r="A2" s="4" t="s">
        <v>4</v>
      </c>
      <c r="C2" t="s">
        <v>0</v>
      </c>
      <c r="D2" t="s">
        <v>1</v>
      </c>
      <c r="E2" t="s">
        <v>2</v>
      </c>
      <c r="F2" t="s">
        <v>0</v>
      </c>
      <c r="G2" t="s">
        <v>1</v>
      </c>
      <c r="H2" t="s">
        <v>2</v>
      </c>
      <c r="I2" t="s">
        <v>0</v>
      </c>
      <c r="J2" t="s">
        <v>1</v>
      </c>
      <c r="K2" t="s">
        <v>2</v>
      </c>
      <c r="L2" t="s">
        <v>0</v>
      </c>
      <c r="M2" t="s">
        <v>1</v>
      </c>
      <c r="N2" t="s">
        <v>2</v>
      </c>
      <c r="O2" t="s">
        <v>0</v>
      </c>
      <c r="P2" t="s">
        <v>1</v>
      </c>
      <c r="Q2" t="s">
        <v>2</v>
      </c>
      <c r="R2" t="s">
        <v>0</v>
      </c>
      <c r="S2" t="s">
        <v>1</v>
      </c>
      <c r="T2" t="s">
        <v>2</v>
      </c>
      <c r="U2" s="2" t="s">
        <v>0</v>
      </c>
      <c r="V2" s="2" t="s">
        <v>1</v>
      </c>
      <c r="W2" s="2" t="s">
        <v>2</v>
      </c>
    </row>
    <row r="3" spans="1:24" x14ac:dyDescent="0.25">
      <c r="A3" s="9" t="s">
        <v>5</v>
      </c>
      <c r="B3" s="10" t="s">
        <v>175</v>
      </c>
      <c r="E3">
        <f t="shared" ref="E3:E15" si="0">C3+D3</f>
        <v>0</v>
      </c>
      <c r="H3">
        <f t="shared" ref="H3:H15" si="1">F3+G3</f>
        <v>0</v>
      </c>
      <c r="K3">
        <f t="shared" ref="K3:K15" si="2">I3+J3</f>
        <v>0</v>
      </c>
      <c r="N3">
        <f t="shared" ref="N3:N15" si="3">L3+M3</f>
        <v>0</v>
      </c>
      <c r="Q3">
        <f t="shared" ref="Q3:Q15" si="4">O3+P3</f>
        <v>0</v>
      </c>
      <c r="T3">
        <f t="shared" ref="T3:T15" si="5">R3+S3</f>
        <v>0</v>
      </c>
      <c r="U3" s="2">
        <f t="shared" ref="U3:W15" si="6">C3+F3+I3+L3+O3+R3</f>
        <v>0</v>
      </c>
      <c r="V3" s="2">
        <f t="shared" si="6"/>
        <v>0</v>
      </c>
      <c r="W3" s="2">
        <f t="shared" si="6"/>
        <v>0</v>
      </c>
      <c r="X3" t="s">
        <v>20</v>
      </c>
    </row>
    <row r="4" spans="1:24" x14ac:dyDescent="0.25">
      <c r="A4" s="9">
        <v>1</v>
      </c>
      <c r="B4" s="10" t="s">
        <v>57</v>
      </c>
      <c r="E4">
        <f t="shared" si="0"/>
        <v>0</v>
      </c>
      <c r="H4">
        <f t="shared" si="1"/>
        <v>0</v>
      </c>
      <c r="K4">
        <f t="shared" si="2"/>
        <v>0</v>
      </c>
      <c r="N4">
        <f t="shared" si="3"/>
        <v>0</v>
      </c>
      <c r="Q4">
        <f t="shared" si="4"/>
        <v>0</v>
      </c>
      <c r="T4">
        <f t="shared" si="5"/>
        <v>0</v>
      </c>
      <c r="U4" s="2">
        <f t="shared" si="6"/>
        <v>0</v>
      </c>
      <c r="V4" s="2">
        <f t="shared" si="6"/>
        <v>0</v>
      </c>
      <c r="W4" s="2">
        <f t="shared" si="6"/>
        <v>0</v>
      </c>
      <c r="X4" t="s">
        <v>20</v>
      </c>
    </row>
    <row r="5" spans="1:24" x14ac:dyDescent="0.25">
      <c r="A5" s="9">
        <v>3</v>
      </c>
      <c r="B5" s="10" t="s">
        <v>176</v>
      </c>
      <c r="E5">
        <f t="shared" si="0"/>
        <v>0</v>
      </c>
      <c r="H5">
        <f t="shared" si="1"/>
        <v>0</v>
      </c>
      <c r="K5">
        <f t="shared" si="2"/>
        <v>0</v>
      </c>
      <c r="N5">
        <f t="shared" si="3"/>
        <v>0</v>
      </c>
      <c r="Q5">
        <f t="shared" si="4"/>
        <v>0</v>
      </c>
      <c r="T5">
        <f t="shared" si="5"/>
        <v>0</v>
      </c>
      <c r="U5" s="2">
        <f t="shared" si="6"/>
        <v>0</v>
      </c>
      <c r="V5" s="2">
        <f t="shared" si="6"/>
        <v>0</v>
      </c>
      <c r="W5" s="2">
        <f t="shared" si="6"/>
        <v>0</v>
      </c>
      <c r="X5" t="s">
        <v>20</v>
      </c>
    </row>
    <row r="6" spans="1:24" x14ac:dyDescent="0.25">
      <c r="A6" s="9">
        <v>4</v>
      </c>
      <c r="B6" s="10" t="s">
        <v>177</v>
      </c>
      <c r="E6">
        <f t="shared" si="0"/>
        <v>0</v>
      </c>
      <c r="H6">
        <f t="shared" si="1"/>
        <v>0</v>
      </c>
      <c r="K6">
        <f t="shared" si="2"/>
        <v>0</v>
      </c>
      <c r="N6">
        <f t="shared" si="3"/>
        <v>0</v>
      </c>
      <c r="Q6">
        <f t="shared" si="4"/>
        <v>0</v>
      </c>
      <c r="T6">
        <f t="shared" si="5"/>
        <v>0</v>
      </c>
      <c r="U6" s="2">
        <f t="shared" si="6"/>
        <v>0</v>
      </c>
      <c r="V6" s="2">
        <f t="shared" si="6"/>
        <v>0</v>
      </c>
      <c r="W6" s="2">
        <f t="shared" si="6"/>
        <v>0</v>
      </c>
      <c r="X6" t="s">
        <v>20</v>
      </c>
    </row>
    <row r="7" spans="1:24" x14ac:dyDescent="0.25">
      <c r="A7" s="9">
        <v>19</v>
      </c>
      <c r="B7" s="10" t="s">
        <v>178</v>
      </c>
      <c r="E7">
        <f t="shared" si="0"/>
        <v>0</v>
      </c>
      <c r="H7">
        <f t="shared" si="1"/>
        <v>0</v>
      </c>
      <c r="K7">
        <f t="shared" si="2"/>
        <v>0</v>
      </c>
      <c r="N7">
        <f t="shared" si="3"/>
        <v>0</v>
      </c>
      <c r="Q7">
        <f t="shared" si="4"/>
        <v>0</v>
      </c>
      <c r="T7">
        <f t="shared" si="5"/>
        <v>0</v>
      </c>
      <c r="U7" s="2">
        <f t="shared" si="6"/>
        <v>0</v>
      </c>
      <c r="V7" s="2">
        <f t="shared" si="6"/>
        <v>0</v>
      </c>
      <c r="W7" s="2">
        <f t="shared" si="6"/>
        <v>0</v>
      </c>
      <c r="X7" t="s">
        <v>20</v>
      </c>
    </row>
    <row r="8" spans="1:24" x14ac:dyDescent="0.25">
      <c r="A8" s="9">
        <v>8</v>
      </c>
      <c r="B8" s="10" t="s">
        <v>56</v>
      </c>
      <c r="E8">
        <f t="shared" si="0"/>
        <v>0</v>
      </c>
      <c r="H8">
        <f t="shared" si="1"/>
        <v>0</v>
      </c>
      <c r="K8">
        <f t="shared" si="2"/>
        <v>0</v>
      </c>
      <c r="N8">
        <f t="shared" si="3"/>
        <v>0</v>
      </c>
      <c r="Q8">
        <f t="shared" si="4"/>
        <v>0</v>
      </c>
      <c r="T8">
        <f t="shared" si="5"/>
        <v>0</v>
      </c>
      <c r="U8" s="2">
        <f t="shared" si="6"/>
        <v>0</v>
      </c>
      <c r="V8" s="2">
        <f t="shared" si="6"/>
        <v>0</v>
      </c>
      <c r="W8" s="2">
        <f t="shared" si="6"/>
        <v>0</v>
      </c>
      <c r="X8" t="s">
        <v>20</v>
      </c>
    </row>
    <row r="9" spans="1:24" x14ac:dyDescent="0.25">
      <c r="A9" s="9">
        <v>14</v>
      </c>
      <c r="B9" s="10" t="s">
        <v>179</v>
      </c>
      <c r="E9">
        <f t="shared" si="0"/>
        <v>0</v>
      </c>
      <c r="H9">
        <f t="shared" si="1"/>
        <v>0</v>
      </c>
      <c r="K9">
        <f t="shared" si="2"/>
        <v>0</v>
      </c>
      <c r="N9">
        <f t="shared" si="3"/>
        <v>0</v>
      </c>
      <c r="Q9">
        <f t="shared" si="4"/>
        <v>0</v>
      </c>
      <c r="T9">
        <f t="shared" si="5"/>
        <v>0</v>
      </c>
      <c r="U9" s="2">
        <f t="shared" si="6"/>
        <v>0</v>
      </c>
      <c r="V9" s="2">
        <f>D9+G9+J9+M9+P9+S9</f>
        <v>0</v>
      </c>
      <c r="W9" s="2">
        <f>E9+H9+K9+N9+Q9+T9</f>
        <v>0</v>
      </c>
      <c r="X9" t="s">
        <v>20</v>
      </c>
    </row>
    <row r="10" spans="1:24" x14ac:dyDescent="0.25">
      <c r="A10" s="9">
        <v>1</v>
      </c>
      <c r="B10" s="10" t="s">
        <v>180</v>
      </c>
      <c r="E10">
        <f t="shared" si="0"/>
        <v>0</v>
      </c>
      <c r="H10">
        <f t="shared" si="1"/>
        <v>0</v>
      </c>
      <c r="K10">
        <f t="shared" si="2"/>
        <v>0</v>
      </c>
      <c r="N10">
        <f t="shared" si="3"/>
        <v>0</v>
      </c>
      <c r="Q10">
        <f t="shared" si="4"/>
        <v>0</v>
      </c>
      <c r="T10">
        <f t="shared" si="5"/>
        <v>0</v>
      </c>
      <c r="U10" s="2">
        <f t="shared" si="6"/>
        <v>0</v>
      </c>
      <c r="V10" s="2">
        <f>D10+G10+J10+M10+P10+S10</f>
        <v>0</v>
      </c>
      <c r="W10" s="2">
        <f>E10+H10+K10+N10+Q10+T10</f>
        <v>0</v>
      </c>
      <c r="X10" t="s">
        <v>20</v>
      </c>
    </row>
    <row r="11" spans="1:24" x14ac:dyDescent="0.25">
      <c r="E11">
        <f t="shared" si="0"/>
        <v>0</v>
      </c>
      <c r="H11">
        <f t="shared" si="1"/>
        <v>0</v>
      </c>
      <c r="K11">
        <f t="shared" si="2"/>
        <v>0</v>
      </c>
      <c r="N11">
        <f t="shared" si="3"/>
        <v>0</v>
      </c>
      <c r="Q11">
        <f t="shared" si="4"/>
        <v>0</v>
      </c>
      <c r="T11">
        <f t="shared" si="5"/>
        <v>0</v>
      </c>
      <c r="U11" s="2">
        <f t="shared" si="6"/>
        <v>0</v>
      </c>
      <c r="V11" s="2">
        <f t="shared" si="6"/>
        <v>0</v>
      </c>
      <c r="W11" s="2">
        <f t="shared" si="6"/>
        <v>0</v>
      </c>
      <c r="X11" t="s">
        <v>20</v>
      </c>
    </row>
    <row r="12" spans="1:24" x14ac:dyDescent="0.25">
      <c r="E12">
        <f t="shared" si="0"/>
        <v>0</v>
      </c>
      <c r="H12">
        <f t="shared" si="1"/>
        <v>0</v>
      </c>
      <c r="K12">
        <f t="shared" si="2"/>
        <v>0</v>
      </c>
      <c r="N12">
        <f t="shared" si="3"/>
        <v>0</v>
      </c>
      <c r="Q12">
        <f t="shared" si="4"/>
        <v>0</v>
      </c>
      <c r="T12">
        <f t="shared" si="5"/>
        <v>0</v>
      </c>
      <c r="U12" s="2">
        <f t="shared" si="6"/>
        <v>0</v>
      </c>
      <c r="V12" s="2">
        <f t="shared" si="6"/>
        <v>0</v>
      </c>
      <c r="W12" s="2">
        <f t="shared" si="6"/>
        <v>0</v>
      </c>
      <c r="X12" t="s">
        <v>20</v>
      </c>
    </row>
    <row r="13" spans="1:24" x14ac:dyDescent="0.25">
      <c r="E13">
        <f t="shared" si="0"/>
        <v>0</v>
      </c>
      <c r="H13">
        <f t="shared" si="1"/>
        <v>0</v>
      </c>
      <c r="K13">
        <f t="shared" si="2"/>
        <v>0</v>
      </c>
      <c r="N13">
        <f t="shared" si="3"/>
        <v>0</v>
      </c>
      <c r="Q13">
        <f t="shared" si="4"/>
        <v>0</v>
      </c>
      <c r="T13">
        <f t="shared" si="5"/>
        <v>0</v>
      </c>
      <c r="U13" s="2">
        <f t="shared" si="6"/>
        <v>0</v>
      </c>
      <c r="V13" s="2">
        <f t="shared" si="6"/>
        <v>0</v>
      </c>
      <c r="W13" s="2">
        <f t="shared" si="6"/>
        <v>0</v>
      </c>
      <c r="X13" t="s">
        <v>20</v>
      </c>
    </row>
    <row r="14" spans="1:24" x14ac:dyDescent="0.25">
      <c r="E14">
        <f t="shared" si="0"/>
        <v>0</v>
      </c>
      <c r="H14">
        <f t="shared" si="1"/>
        <v>0</v>
      </c>
      <c r="K14">
        <f t="shared" si="2"/>
        <v>0</v>
      </c>
      <c r="N14">
        <f t="shared" si="3"/>
        <v>0</v>
      </c>
      <c r="Q14">
        <f t="shared" si="4"/>
        <v>0</v>
      </c>
      <c r="T14">
        <f t="shared" si="5"/>
        <v>0</v>
      </c>
      <c r="U14" s="2">
        <f t="shared" si="6"/>
        <v>0</v>
      </c>
      <c r="V14" s="2">
        <f t="shared" si="6"/>
        <v>0</v>
      </c>
      <c r="W14" s="2">
        <f t="shared" si="6"/>
        <v>0</v>
      </c>
      <c r="X14" t="s">
        <v>20</v>
      </c>
    </row>
    <row r="15" spans="1:24" x14ac:dyDescent="0.25">
      <c r="E15">
        <f t="shared" si="0"/>
        <v>0</v>
      </c>
      <c r="H15">
        <f t="shared" si="1"/>
        <v>0</v>
      </c>
      <c r="K15">
        <f t="shared" si="2"/>
        <v>0</v>
      </c>
      <c r="N15">
        <f t="shared" si="3"/>
        <v>0</v>
      </c>
      <c r="Q15">
        <f t="shared" si="4"/>
        <v>0</v>
      </c>
      <c r="T15">
        <f t="shared" si="5"/>
        <v>0</v>
      </c>
      <c r="U15" s="2">
        <f t="shared" si="6"/>
        <v>0</v>
      </c>
      <c r="V15" s="2">
        <f t="shared" si="6"/>
        <v>0</v>
      </c>
      <c r="W15" s="2">
        <f t="shared" si="6"/>
        <v>0</v>
      </c>
      <c r="X15" t="s">
        <v>20</v>
      </c>
    </row>
    <row r="16" spans="1:24" x14ac:dyDescent="0.25">
      <c r="C16" t="s">
        <v>6</v>
      </c>
      <c r="D16" t="s">
        <v>0</v>
      </c>
      <c r="E16" t="s">
        <v>7</v>
      </c>
      <c r="F16" t="s">
        <v>6</v>
      </c>
      <c r="G16" t="s">
        <v>0</v>
      </c>
      <c r="H16" t="s">
        <v>7</v>
      </c>
      <c r="I16" t="s">
        <v>6</v>
      </c>
      <c r="J16" t="s">
        <v>0</v>
      </c>
      <c r="K16" t="s">
        <v>7</v>
      </c>
      <c r="L16" t="s">
        <v>6</v>
      </c>
      <c r="M16" t="s">
        <v>0</v>
      </c>
      <c r="N16" t="s">
        <v>7</v>
      </c>
      <c r="O16" t="s">
        <v>6</v>
      </c>
      <c r="P16" t="s">
        <v>0</v>
      </c>
      <c r="Q16" t="s">
        <v>7</v>
      </c>
      <c r="R16" t="s">
        <v>6</v>
      </c>
      <c r="S16" t="s">
        <v>0</v>
      </c>
      <c r="T16" t="s">
        <v>7</v>
      </c>
      <c r="U16" s="2" t="s">
        <v>6</v>
      </c>
      <c r="V16" s="2" t="s">
        <v>0</v>
      </c>
      <c r="W16" s="2" t="s">
        <v>7</v>
      </c>
      <c r="X16" t="s">
        <v>20</v>
      </c>
    </row>
    <row r="17" spans="2:24" x14ac:dyDescent="0.25">
      <c r="B17" t="s">
        <v>175</v>
      </c>
      <c r="E17" t="e">
        <f>C17/(C17+D17)*100</f>
        <v>#DIV/0!</v>
      </c>
      <c r="H17" t="e">
        <f>F17/(F17+G17)*100</f>
        <v>#DIV/0!</v>
      </c>
      <c r="K17" t="e">
        <f>I17/(I17+J17)*100</f>
        <v>#DIV/0!</v>
      </c>
      <c r="N17" t="e">
        <f>L17/(L17+M17)*100</f>
        <v>#DIV/0!</v>
      </c>
      <c r="Q17" t="e">
        <f>O17/(O17+P17)*100</f>
        <v>#DIV/0!</v>
      </c>
      <c r="T17" t="e">
        <f>R17/(R17+S17)*100</f>
        <v>#DIV/0!</v>
      </c>
      <c r="U17" s="2">
        <f>C17+F17+I17+L17+O17+R17</f>
        <v>0</v>
      </c>
      <c r="V17" s="2">
        <f>D17+G17+J17+M17+P17+S17</f>
        <v>0</v>
      </c>
      <c r="W17" s="2" t="e">
        <f>U17/(U17+V17)*100</f>
        <v>#DIV/0!</v>
      </c>
      <c r="X17" t="s">
        <v>20</v>
      </c>
    </row>
  </sheetData>
  <mergeCells count="7">
    <mergeCell ref="U1:W1"/>
    <mergeCell ref="C1:E1"/>
    <mergeCell ref="F1:H1"/>
    <mergeCell ref="I1:K1"/>
    <mergeCell ref="L1:N1"/>
    <mergeCell ref="O1:Q1"/>
    <mergeCell ref="R1:T1"/>
  </mergeCells>
  <printOptions gridLines="1"/>
  <pageMargins left="0.7" right="0.7" top="0.78740157499999996" bottom="0.78740157499999996" header="0.3" footer="0.3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4"/>
  <sheetViews>
    <sheetView workbookViewId="0">
      <selection activeCell="A14" sqref="A14"/>
    </sheetView>
  </sheetViews>
  <sheetFormatPr defaultRowHeight="15" x14ac:dyDescent="0.25"/>
  <cols>
    <col min="1" max="1" width="25.85546875" customWidth="1"/>
    <col min="2" max="2" width="14.85546875" customWidth="1"/>
    <col min="3" max="3" width="10.140625" customWidth="1"/>
  </cols>
  <sheetData>
    <row r="1" spans="1:4" x14ac:dyDescent="0.25">
      <c r="A1" s="6" t="s">
        <v>9</v>
      </c>
      <c r="B1" s="6" t="s">
        <v>10</v>
      </c>
      <c r="C1" s="6" t="s">
        <v>7</v>
      </c>
      <c r="D1" s="6" t="s">
        <v>16</v>
      </c>
    </row>
    <row r="2" spans="1:4" x14ac:dyDescent="0.25">
      <c r="A2" t="s">
        <v>122</v>
      </c>
      <c r="B2" t="s">
        <v>24</v>
      </c>
      <c r="C2" s="3">
        <f>Highlander!W17</f>
        <v>71.212121212121218</v>
      </c>
      <c r="D2">
        <v>1</v>
      </c>
    </row>
    <row r="3" spans="1:4" x14ac:dyDescent="0.25">
      <c r="A3" t="s">
        <v>75</v>
      </c>
      <c r="B3" t="s">
        <v>26</v>
      </c>
      <c r="C3" s="3">
        <f>Refugees!W17</f>
        <v>62.820512820512818</v>
      </c>
      <c r="D3">
        <v>2</v>
      </c>
    </row>
    <row r="4" spans="1:4" x14ac:dyDescent="0.25">
      <c r="A4" t="s">
        <v>39</v>
      </c>
      <c r="B4" t="s">
        <v>25</v>
      </c>
      <c r="C4" s="3">
        <f>Slavoj!W17</f>
        <v>61.904761904761905</v>
      </c>
      <c r="D4">
        <v>3</v>
      </c>
    </row>
    <row r="5" spans="1:4" x14ac:dyDescent="0.25">
      <c r="A5" t="s">
        <v>105</v>
      </c>
      <c r="B5" t="s">
        <v>276</v>
      </c>
      <c r="C5" s="3">
        <f>Orenda!W17</f>
        <v>57.142857142857139</v>
      </c>
      <c r="D5">
        <v>4</v>
      </c>
    </row>
    <row r="6" spans="1:4" x14ac:dyDescent="0.25">
      <c r="A6" t="s">
        <v>164</v>
      </c>
      <c r="B6" t="s">
        <v>22</v>
      </c>
      <c r="C6" s="3">
        <f>Tyšunky!W17</f>
        <v>52.419354838709673</v>
      </c>
      <c r="D6">
        <v>5</v>
      </c>
    </row>
    <row r="7" spans="1:4" x14ac:dyDescent="0.25">
      <c r="A7" t="s">
        <v>37</v>
      </c>
      <c r="B7" t="s">
        <v>277</v>
      </c>
      <c r="C7" s="3">
        <f>Bobři!W17</f>
        <v>51</v>
      </c>
      <c r="D7">
        <v>6</v>
      </c>
    </row>
    <row r="8" spans="1:4" x14ac:dyDescent="0.25">
      <c r="A8" s="5" t="s">
        <v>57</v>
      </c>
      <c r="B8" t="s">
        <v>28</v>
      </c>
      <c r="C8" s="3">
        <f>Menhirs!W17</f>
        <v>50.78125</v>
      </c>
      <c r="D8">
        <v>7</v>
      </c>
    </row>
    <row r="9" spans="1:4" x14ac:dyDescent="0.25">
      <c r="A9" t="s">
        <v>85</v>
      </c>
      <c r="B9" t="s">
        <v>27</v>
      </c>
      <c r="C9" s="3">
        <f>ElNino!W17</f>
        <v>49.523809523809526</v>
      </c>
      <c r="D9">
        <v>8</v>
      </c>
    </row>
    <row r="10" spans="1:4" x14ac:dyDescent="0.25">
      <c r="A10" t="s">
        <v>55</v>
      </c>
      <c r="B10" t="s">
        <v>12</v>
      </c>
      <c r="C10" s="3">
        <f>Bobříci!W17</f>
        <v>45.679012345679013</v>
      </c>
      <c r="D10">
        <v>9</v>
      </c>
    </row>
    <row r="11" spans="1:4" x14ac:dyDescent="0.25">
      <c r="A11" t="s">
        <v>278</v>
      </c>
      <c r="B11" t="s">
        <v>23</v>
      </c>
      <c r="C11" s="3">
        <f>Berušky!W17</f>
        <v>34.615384615384613</v>
      </c>
      <c r="D11">
        <v>10</v>
      </c>
    </row>
    <row r="12" spans="1:4" x14ac:dyDescent="0.25">
      <c r="C12" s="3"/>
    </row>
    <row r="13" spans="1:4" x14ac:dyDescent="0.25">
      <c r="C13" s="3"/>
    </row>
    <row r="14" spans="1:4" x14ac:dyDescent="0.25">
      <c r="C14" s="3"/>
    </row>
  </sheetData>
  <sortState xmlns:xlrd2="http://schemas.microsoft.com/office/spreadsheetml/2017/richdata2" ref="A2:D11">
    <sortCondition descending="1" ref="C1"/>
  </sortState>
  <phoneticPr fontId="0" type="noConversion"/>
  <printOptions gridLines="1"/>
  <pageMargins left="0.7" right="0.7" top="0.78740157499999996" bottom="0.78740157499999996" header="0.3" footer="0.3"/>
  <pageSetup paperSize="9" scale="11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29"/>
  <sheetViews>
    <sheetView workbookViewId="0">
      <selection activeCell="L1" sqref="L1"/>
    </sheetView>
  </sheetViews>
  <sheetFormatPr defaultRowHeight="15" x14ac:dyDescent="0.25"/>
  <cols>
    <col min="1" max="1" width="18.7109375" customWidth="1"/>
    <col min="2" max="2" width="6.5703125" customWidth="1"/>
    <col min="3" max="3" width="4.28515625" customWidth="1"/>
    <col min="4" max="4" width="4.7109375" customWidth="1"/>
    <col min="5" max="5" width="5.140625" customWidth="1"/>
    <col min="6" max="6" width="5.28515625" customWidth="1"/>
    <col min="7" max="9" width="9" style="3"/>
  </cols>
  <sheetData>
    <row r="1" spans="1:12" x14ac:dyDescent="0.25">
      <c r="A1" s="6" t="s">
        <v>9</v>
      </c>
      <c r="B1" s="6" t="s">
        <v>10</v>
      </c>
      <c r="C1" s="6" t="s">
        <v>0</v>
      </c>
      <c r="D1" s="6" t="s">
        <v>1</v>
      </c>
      <c r="E1" s="6" t="s">
        <v>2</v>
      </c>
      <c r="F1" s="6" t="s">
        <v>168</v>
      </c>
      <c r="G1" s="8" t="s">
        <v>169</v>
      </c>
      <c r="H1" s="8" t="s">
        <v>170</v>
      </c>
      <c r="I1" s="8" t="s">
        <v>171</v>
      </c>
      <c r="J1" s="6" t="s">
        <v>17</v>
      </c>
      <c r="K1" s="6" t="s">
        <v>18</v>
      </c>
      <c r="L1" s="6" t="s">
        <v>19</v>
      </c>
    </row>
    <row r="2" spans="1:12" x14ac:dyDescent="0.25">
      <c r="A2" t="s">
        <v>48</v>
      </c>
      <c r="B2" t="s">
        <v>12</v>
      </c>
      <c r="C2">
        <f>IF(A2&lt;&gt;0,VLOOKUP(A2,Bobříci!$B$3:$X$15,20,0),0)</f>
        <v>18</v>
      </c>
      <c r="D2">
        <f>IF(A2&lt;&gt;0,VLOOKUP(A2,Bobříci!$B$3:$X$15,21,0),0)</f>
        <v>4</v>
      </c>
      <c r="E2">
        <f>IF(A2&lt;&gt;0,VLOOKUP(A2,Bobříci!$B$3:$X$15,22,0),0)</f>
        <v>22</v>
      </c>
      <c r="F2">
        <v>4</v>
      </c>
      <c r="G2" s="3">
        <f t="shared" ref="G2:G33" si="0">C2/F2</f>
        <v>4.5</v>
      </c>
      <c r="H2" s="3">
        <f t="shared" ref="H2:H33" si="1">D2/F2</f>
        <v>1</v>
      </c>
      <c r="I2" s="3">
        <f t="shared" ref="I2:I33" si="2">E2/F2</f>
        <v>5.5</v>
      </c>
      <c r="J2">
        <v>1</v>
      </c>
      <c r="K2">
        <v>22</v>
      </c>
      <c r="L2">
        <v>1</v>
      </c>
    </row>
    <row r="3" spans="1:12" x14ac:dyDescent="0.25">
      <c r="A3" t="s">
        <v>117</v>
      </c>
      <c r="B3" t="s">
        <v>24</v>
      </c>
      <c r="C3">
        <f>IF($A3&lt;&gt;0,VLOOKUP($A3,Highlander!$B$3:$X$15,20,0),0)</f>
        <v>14</v>
      </c>
      <c r="D3">
        <f>IF($A3&lt;&gt;0,VLOOKUP($A3,Highlander!$B$3:$X$15,21,0),0)</f>
        <v>13</v>
      </c>
      <c r="E3">
        <f>IF($A3&lt;&gt;0,VLOOKUP($A3,Highlander!$B$3:$X$15,22,0),0)</f>
        <v>27</v>
      </c>
      <c r="F3">
        <v>5</v>
      </c>
      <c r="G3" s="3">
        <f t="shared" si="0"/>
        <v>2.8</v>
      </c>
      <c r="H3" s="3">
        <f t="shared" si="1"/>
        <v>2.6</v>
      </c>
      <c r="I3" s="3">
        <f t="shared" si="2"/>
        <v>5.4</v>
      </c>
      <c r="J3">
        <v>6</v>
      </c>
      <c r="K3">
        <v>2</v>
      </c>
      <c r="L3">
        <v>2</v>
      </c>
    </row>
    <row r="4" spans="1:12" x14ac:dyDescent="0.25">
      <c r="A4" t="s">
        <v>41</v>
      </c>
      <c r="B4" t="s">
        <v>25</v>
      </c>
      <c r="C4">
        <f>IF($A4&lt;&gt;0,VLOOKUP($A4,Slavoj!$B$3:$X$15,20,0),0)</f>
        <v>14</v>
      </c>
      <c r="D4">
        <f>IF($A4&lt;&gt;0,VLOOKUP($A4,Slavoj!$B$3:$X$15,21,0),0)</f>
        <v>12</v>
      </c>
      <c r="E4">
        <f>IF($A4&lt;&gt;0,VLOOKUP($A4,Slavoj!$B$3:$X$15,22,0),0)</f>
        <v>26</v>
      </c>
      <c r="F4">
        <v>5</v>
      </c>
      <c r="G4" s="3">
        <f t="shared" si="0"/>
        <v>2.8</v>
      </c>
      <c r="H4" s="3">
        <f t="shared" si="1"/>
        <v>2.4</v>
      </c>
      <c r="I4" s="3">
        <f t="shared" si="2"/>
        <v>5.2</v>
      </c>
      <c r="J4">
        <v>7</v>
      </c>
      <c r="K4">
        <v>4</v>
      </c>
      <c r="L4">
        <v>3</v>
      </c>
    </row>
    <row r="5" spans="1:12" x14ac:dyDescent="0.25">
      <c r="A5" t="s">
        <v>44</v>
      </c>
      <c r="B5" t="s">
        <v>21</v>
      </c>
      <c r="C5">
        <f>IF($A5&lt;&gt;0,VLOOKUP($A5,Albatros!$B$3:$X$15,20,0),0)</f>
        <v>19</v>
      </c>
      <c r="D5">
        <f>IF($A5&lt;&gt;0,VLOOKUP($A5,Albatros!$B$3:$X$15,21,0),0)</f>
        <v>12</v>
      </c>
      <c r="E5">
        <f>IF($A5&lt;&gt;0,VLOOKUP($A5,Albatros!$B$3:$X$15,22,0),0)</f>
        <v>31</v>
      </c>
      <c r="F5">
        <v>6</v>
      </c>
      <c r="G5" s="3">
        <f t="shared" si="0"/>
        <v>3.1666666666666665</v>
      </c>
      <c r="H5" s="3">
        <f t="shared" si="1"/>
        <v>2</v>
      </c>
      <c r="I5" s="3">
        <f t="shared" si="2"/>
        <v>5.166666666666667</v>
      </c>
      <c r="J5">
        <v>2</v>
      </c>
      <c r="K5">
        <v>5</v>
      </c>
      <c r="L5">
        <v>4</v>
      </c>
    </row>
    <row r="6" spans="1:12" x14ac:dyDescent="0.25">
      <c r="A6" s="5" t="s">
        <v>97</v>
      </c>
      <c r="B6" t="s">
        <v>28</v>
      </c>
      <c r="C6">
        <f>IF($A6&lt;&gt;0,VLOOKUP($A6,Menhirs!$B$3:$X$15,20,0),0)</f>
        <v>19</v>
      </c>
      <c r="D6">
        <f>IF($A6&lt;&gt;0,VLOOKUP($A6,Menhirs!$B$3:$X$15,21,0),0)</f>
        <v>10</v>
      </c>
      <c r="E6">
        <f>IF($A6&lt;&gt;0,VLOOKUP($A6,Menhirs!$B$3:$X$15,22,0),0)</f>
        <v>29</v>
      </c>
      <c r="F6">
        <v>6</v>
      </c>
      <c r="G6" s="3">
        <f t="shared" si="0"/>
        <v>3.1666666666666665</v>
      </c>
      <c r="H6" s="3">
        <f t="shared" si="1"/>
        <v>1.6666666666666667</v>
      </c>
      <c r="I6" s="3">
        <f t="shared" si="2"/>
        <v>4.833333333333333</v>
      </c>
      <c r="J6">
        <v>4</v>
      </c>
      <c r="K6">
        <v>10</v>
      </c>
      <c r="L6">
        <v>5</v>
      </c>
    </row>
    <row r="7" spans="1:12" x14ac:dyDescent="0.25">
      <c r="A7" t="s">
        <v>42</v>
      </c>
      <c r="B7" t="s">
        <v>25</v>
      </c>
      <c r="C7">
        <f>IF($A7&lt;&gt;0,VLOOKUP($A7,Slavoj!$B$3:$X$15,20,0),0)</f>
        <v>13</v>
      </c>
      <c r="D7">
        <f>IF($A7&lt;&gt;0,VLOOKUP($A7,Slavoj!$B$3:$X$15,21,0),0)</f>
        <v>9</v>
      </c>
      <c r="E7">
        <f>IF($A7&lt;&gt;0,VLOOKUP($A7,Slavoj!$B$3:$X$15,22,0),0)</f>
        <v>22</v>
      </c>
      <c r="F7">
        <v>5</v>
      </c>
      <c r="G7" s="3">
        <f t="shared" si="0"/>
        <v>2.6</v>
      </c>
      <c r="H7" s="3">
        <f t="shared" si="1"/>
        <v>1.8</v>
      </c>
      <c r="I7" s="3">
        <f t="shared" si="2"/>
        <v>4.4000000000000004</v>
      </c>
      <c r="J7">
        <v>10</v>
      </c>
      <c r="K7">
        <v>8</v>
      </c>
      <c r="L7">
        <v>6</v>
      </c>
    </row>
    <row r="8" spans="1:12" x14ac:dyDescent="0.25">
      <c r="A8" t="s">
        <v>77</v>
      </c>
      <c r="B8" t="s">
        <v>26</v>
      </c>
      <c r="C8">
        <f>IF($A8&lt;&gt;0,VLOOKUP($A8,Refugees!$B$3:$X$15,20,0),0)</f>
        <v>16</v>
      </c>
      <c r="D8">
        <f>IF($A8&lt;&gt;0,VLOOKUP($A8,Refugees!$B$3:$X$15,21,0),0)</f>
        <v>10</v>
      </c>
      <c r="E8">
        <f>IF($A8&lt;&gt;0,VLOOKUP($A8,Refugees!$B$3:$X$15,22,0),0)</f>
        <v>26</v>
      </c>
      <c r="F8">
        <v>6</v>
      </c>
      <c r="G8" s="3">
        <f t="shared" si="0"/>
        <v>2.6666666666666665</v>
      </c>
      <c r="H8" s="3">
        <f t="shared" si="1"/>
        <v>1.6666666666666667</v>
      </c>
      <c r="I8" s="3">
        <f t="shared" si="2"/>
        <v>4.333333333333333</v>
      </c>
      <c r="J8">
        <v>9</v>
      </c>
      <c r="K8">
        <v>11</v>
      </c>
      <c r="L8">
        <v>7</v>
      </c>
    </row>
    <row r="9" spans="1:12" x14ac:dyDescent="0.25">
      <c r="A9" t="s">
        <v>79</v>
      </c>
      <c r="B9" t="s">
        <v>26</v>
      </c>
      <c r="C9">
        <f>IF($A9&lt;&gt;0,VLOOKUP($A9,Refugees!$B$3:$X$15,20,0),0)</f>
        <v>8</v>
      </c>
      <c r="D9">
        <f>IF($A9&lt;&gt;0,VLOOKUP($A9,Refugees!$B$3:$X$15,21,0),0)</f>
        <v>17</v>
      </c>
      <c r="E9">
        <f>IF($A9&lt;&gt;0,VLOOKUP($A9,Refugees!$B$3:$X$15,22,0),0)</f>
        <v>25</v>
      </c>
      <c r="F9">
        <v>6</v>
      </c>
      <c r="G9" s="3">
        <f t="shared" si="0"/>
        <v>1.3333333333333333</v>
      </c>
      <c r="H9" s="3">
        <f t="shared" si="1"/>
        <v>2.8333333333333335</v>
      </c>
      <c r="I9" s="3">
        <f t="shared" si="2"/>
        <v>4.166666666666667</v>
      </c>
      <c r="J9">
        <v>27</v>
      </c>
      <c r="K9">
        <v>1</v>
      </c>
      <c r="L9">
        <v>8</v>
      </c>
    </row>
    <row r="10" spans="1:12" x14ac:dyDescent="0.25">
      <c r="A10" t="s">
        <v>91</v>
      </c>
      <c r="B10" t="s">
        <v>27</v>
      </c>
      <c r="C10">
        <f>IF($A10&lt;&gt;0,VLOOKUP($A10,ElNino!$B$3:$X$15,20,0),0)</f>
        <v>17</v>
      </c>
      <c r="D10">
        <f>IF($A10&lt;&gt;0,VLOOKUP($A10,ElNino!$B$3:$X$15,21,0),0)</f>
        <v>8</v>
      </c>
      <c r="E10">
        <f>IF($A10&lt;&gt;0,VLOOKUP($A10,ElNino!$B$3:$X$15,22,0),0)</f>
        <v>25</v>
      </c>
      <c r="F10">
        <v>6</v>
      </c>
      <c r="G10" s="3">
        <f t="shared" si="0"/>
        <v>2.8333333333333335</v>
      </c>
      <c r="H10" s="3">
        <f t="shared" si="1"/>
        <v>1.3333333333333333</v>
      </c>
      <c r="I10" s="3">
        <f t="shared" si="2"/>
        <v>4.166666666666667</v>
      </c>
      <c r="J10">
        <v>5</v>
      </c>
      <c r="K10">
        <v>14</v>
      </c>
      <c r="L10">
        <v>9</v>
      </c>
    </row>
    <row r="11" spans="1:12" x14ac:dyDescent="0.25">
      <c r="A11" t="s">
        <v>33</v>
      </c>
      <c r="B11" t="s">
        <v>11</v>
      </c>
      <c r="C11">
        <f>IF(A11&lt;&gt;0,VLOOKUP(A11,Bobři!$B$3:$X$15,20,0),0)</f>
        <v>11</v>
      </c>
      <c r="D11">
        <f>IF(A11&lt;&gt;0,VLOOKUP(A11,Bobři!$B$3:$X$15,21,0),0)</f>
        <v>12</v>
      </c>
      <c r="E11">
        <f>IF(A11&lt;&gt;0,VLOOKUP(A11,Bobři!$B$3:$X$15,22,0),0)</f>
        <v>23</v>
      </c>
      <c r="F11">
        <v>6</v>
      </c>
      <c r="G11" s="3">
        <f t="shared" si="0"/>
        <v>1.8333333333333333</v>
      </c>
      <c r="H11" s="3">
        <f t="shared" si="1"/>
        <v>2</v>
      </c>
      <c r="I11" s="3">
        <f t="shared" si="2"/>
        <v>3.8333333333333335</v>
      </c>
      <c r="J11">
        <v>14</v>
      </c>
      <c r="K11">
        <v>6</v>
      </c>
      <c r="L11">
        <v>10</v>
      </c>
    </row>
    <row r="12" spans="1:12" x14ac:dyDescent="0.25">
      <c r="A12" t="s">
        <v>35</v>
      </c>
      <c r="B12" t="s">
        <v>11</v>
      </c>
      <c r="C12">
        <f>IF(A12&lt;&gt;0,VLOOKUP(A12,Bobři!$B$3:$X$15,20,0),0)</f>
        <v>19</v>
      </c>
      <c r="D12">
        <f>IF(A12&lt;&gt;0,VLOOKUP(A12,Bobři!$B$3:$X$15,21,0),0)</f>
        <v>4</v>
      </c>
      <c r="E12">
        <f>IF(A12&lt;&gt;0,VLOOKUP(A12,Bobři!$B$3:$X$15,22,0),0)</f>
        <v>23</v>
      </c>
      <c r="F12">
        <v>6</v>
      </c>
      <c r="G12" s="3">
        <f t="shared" si="0"/>
        <v>3.1666666666666665</v>
      </c>
      <c r="H12" s="3">
        <f t="shared" si="1"/>
        <v>0.66666666666666663</v>
      </c>
      <c r="I12" s="3">
        <f t="shared" si="2"/>
        <v>3.8333333333333335</v>
      </c>
      <c r="J12">
        <v>3</v>
      </c>
      <c r="K12">
        <v>44</v>
      </c>
      <c r="L12">
        <v>11</v>
      </c>
    </row>
    <row r="13" spans="1:12" x14ac:dyDescent="0.25">
      <c r="A13" t="s">
        <v>49</v>
      </c>
      <c r="B13" t="s">
        <v>12</v>
      </c>
      <c r="C13">
        <f>IF(A13&lt;&gt;0,VLOOKUP(A13,Bobříci!$B$3:$X$15,20,0),0)</f>
        <v>6</v>
      </c>
      <c r="D13">
        <f>IF(A13&lt;&gt;0,VLOOKUP(A13,Bobříci!$B$3:$X$15,21,0),0)</f>
        <v>8</v>
      </c>
      <c r="E13">
        <f>IF(A13&lt;&gt;0,VLOOKUP(A13,Bobříci!$B$3:$X$15,22,0),0)</f>
        <v>14</v>
      </c>
      <c r="F13">
        <v>4</v>
      </c>
      <c r="G13" s="3">
        <f t="shared" si="0"/>
        <v>1.5</v>
      </c>
      <c r="H13" s="3">
        <f t="shared" si="1"/>
        <v>2</v>
      </c>
      <c r="I13" s="3">
        <f t="shared" si="2"/>
        <v>3.5</v>
      </c>
      <c r="J13">
        <v>20</v>
      </c>
      <c r="K13">
        <v>7</v>
      </c>
      <c r="L13">
        <v>12</v>
      </c>
    </row>
    <row r="14" spans="1:12" x14ac:dyDescent="0.25">
      <c r="A14" t="s">
        <v>108</v>
      </c>
      <c r="B14" t="s">
        <v>29</v>
      </c>
      <c r="C14">
        <f>IF($A14&lt;&gt;0,VLOOKUP($A14,Orenda!$B$3:$X$15,20,0),0)</f>
        <v>8</v>
      </c>
      <c r="D14">
        <f>IF($A14&lt;&gt;0,VLOOKUP($A14,Orenda!$B$3:$X$15,21,0),0)</f>
        <v>2</v>
      </c>
      <c r="E14">
        <f>IF($A14&lt;&gt;0,VLOOKUP($A14,Orenda!$B$3:$X$15,22,0),0)</f>
        <v>10</v>
      </c>
      <c r="F14">
        <v>3</v>
      </c>
      <c r="G14" s="3">
        <f t="shared" si="0"/>
        <v>2.6666666666666665</v>
      </c>
      <c r="H14" s="3">
        <f t="shared" si="1"/>
        <v>0.66666666666666663</v>
      </c>
      <c r="I14" s="3">
        <f t="shared" si="2"/>
        <v>3.3333333333333335</v>
      </c>
      <c r="J14">
        <v>8</v>
      </c>
      <c r="K14">
        <v>45</v>
      </c>
      <c r="L14">
        <v>13</v>
      </c>
    </row>
    <row r="15" spans="1:12" x14ac:dyDescent="0.25">
      <c r="A15" t="s">
        <v>126</v>
      </c>
      <c r="B15" t="s">
        <v>23</v>
      </c>
      <c r="C15">
        <f>IF($A15&lt;&gt;0,VLOOKUP($A15,Berušky!$B$3:$X$15,20,0),0)</f>
        <v>3</v>
      </c>
      <c r="D15">
        <f>IF($A15&lt;&gt;0,VLOOKUP($A15,Berušky!$B$3:$X$15,21,0),0)</f>
        <v>10</v>
      </c>
      <c r="E15">
        <f>IF($A15&lt;&gt;0,VLOOKUP($A15,Berušky!$B$3:$X$15,22,0),0)</f>
        <v>13</v>
      </c>
      <c r="F15">
        <v>4</v>
      </c>
      <c r="G15" s="3">
        <f t="shared" si="0"/>
        <v>0.75</v>
      </c>
      <c r="H15" s="3">
        <f t="shared" si="1"/>
        <v>2.5</v>
      </c>
      <c r="I15" s="3">
        <f t="shared" si="2"/>
        <v>3.25</v>
      </c>
      <c r="J15">
        <v>46</v>
      </c>
      <c r="K15">
        <v>3</v>
      </c>
      <c r="L15">
        <v>14</v>
      </c>
    </row>
    <row r="16" spans="1:12" x14ac:dyDescent="0.25">
      <c r="A16" t="s">
        <v>78</v>
      </c>
      <c r="B16" t="s">
        <v>26</v>
      </c>
      <c r="C16">
        <f>IF($A16&lt;&gt;0,VLOOKUP($A16,Refugees!$B$3:$X$15,20,0),0)</f>
        <v>11</v>
      </c>
      <c r="D16">
        <f>IF($A16&lt;&gt;0,VLOOKUP($A16,Refugees!$B$3:$X$15,21,0),0)</f>
        <v>7</v>
      </c>
      <c r="E16">
        <f>IF($A16&lt;&gt;0,VLOOKUP($A16,Refugees!$B$3:$X$15,22,0),0)</f>
        <v>18</v>
      </c>
      <c r="F16">
        <v>6</v>
      </c>
      <c r="G16" s="3">
        <f t="shared" si="0"/>
        <v>1.8333333333333333</v>
      </c>
      <c r="H16" s="3">
        <f t="shared" si="1"/>
        <v>1.1666666666666667</v>
      </c>
      <c r="I16" s="3">
        <f t="shared" si="2"/>
        <v>3</v>
      </c>
      <c r="J16">
        <v>16</v>
      </c>
      <c r="K16">
        <v>20</v>
      </c>
      <c r="L16">
        <v>15</v>
      </c>
    </row>
    <row r="17" spans="1:12" x14ac:dyDescent="0.25">
      <c r="A17" t="s">
        <v>76</v>
      </c>
      <c r="B17" t="s">
        <v>26</v>
      </c>
      <c r="C17">
        <f>IF($A17&lt;&gt;0,VLOOKUP($A17,Refugees!$B$3:$X$15,20,0),0)</f>
        <v>14</v>
      </c>
      <c r="D17">
        <f>IF($A17&lt;&gt;0,VLOOKUP($A17,Refugees!$B$3:$X$15,21,0),0)</f>
        <v>4</v>
      </c>
      <c r="E17">
        <f>IF($A17&lt;&gt;0,VLOOKUP($A17,Refugees!$B$3:$X$15,22,0),0)</f>
        <v>18</v>
      </c>
      <c r="F17">
        <v>6</v>
      </c>
      <c r="G17" s="3">
        <f t="shared" si="0"/>
        <v>2.3333333333333335</v>
      </c>
      <c r="H17" s="3">
        <f t="shared" si="1"/>
        <v>0.66666666666666663</v>
      </c>
      <c r="I17" s="3">
        <f t="shared" si="2"/>
        <v>3</v>
      </c>
      <c r="J17">
        <v>12</v>
      </c>
      <c r="K17">
        <v>46</v>
      </c>
      <c r="L17">
        <v>16</v>
      </c>
    </row>
    <row r="18" spans="1:12" x14ac:dyDescent="0.25">
      <c r="A18" t="s">
        <v>38</v>
      </c>
      <c r="B18" t="s">
        <v>11</v>
      </c>
      <c r="C18">
        <f>IF(A18&lt;&gt;0,VLOOKUP(A18,Bobři!$B$3:$X$15,20,0),0)</f>
        <v>11</v>
      </c>
      <c r="D18">
        <f>IF(A18&lt;&gt;0,VLOOKUP(A18,Bobři!$B$3:$X$15,21,0),0)</f>
        <v>6</v>
      </c>
      <c r="E18">
        <f>IF(A18&lt;&gt;0,VLOOKUP(A18,Bobři!$B$3:$X$15,22,0),0)</f>
        <v>17</v>
      </c>
      <c r="F18">
        <v>6</v>
      </c>
      <c r="G18" s="3">
        <f t="shared" si="0"/>
        <v>1.8333333333333333</v>
      </c>
      <c r="H18" s="3">
        <f t="shared" si="1"/>
        <v>1</v>
      </c>
      <c r="I18" s="3">
        <f t="shared" si="2"/>
        <v>2.8333333333333335</v>
      </c>
      <c r="J18">
        <v>15</v>
      </c>
      <c r="K18">
        <v>23</v>
      </c>
      <c r="L18">
        <v>17</v>
      </c>
    </row>
    <row r="19" spans="1:12" x14ac:dyDescent="0.25">
      <c r="A19" t="s">
        <v>47</v>
      </c>
      <c r="B19" t="s">
        <v>25</v>
      </c>
      <c r="C19">
        <f>IF($A19&lt;&gt;0,VLOOKUP($A19,Slavoj!$B$3:$X$15,20,0),0)</f>
        <v>5</v>
      </c>
      <c r="D19">
        <f>IF($A19&lt;&gt;0,VLOOKUP($A19,Slavoj!$B$3:$X$15,21,0),0)</f>
        <v>9</v>
      </c>
      <c r="E19">
        <f>IF($A19&lt;&gt;0,VLOOKUP($A19,Slavoj!$B$3:$X$15,22,0),0)</f>
        <v>14</v>
      </c>
      <c r="F19">
        <v>5</v>
      </c>
      <c r="G19" s="3">
        <f t="shared" si="0"/>
        <v>1</v>
      </c>
      <c r="H19" s="3">
        <f t="shared" si="1"/>
        <v>1.8</v>
      </c>
      <c r="I19" s="3">
        <f t="shared" si="2"/>
        <v>2.8</v>
      </c>
      <c r="J19">
        <v>37</v>
      </c>
      <c r="K19">
        <v>9</v>
      </c>
      <c r="L19">
        <v>18</v>
      </c>
    </row>
    <row r="20" spans="1:12" x14ac:dyDescent="0.25">
      <c r="A20" t="s">
        <v>121</v>
      </c>
      <c r="B20" t="s">
        <v>24</v>
      </c>
      <c r="C20">
        <f>IF($A20&lt;&gt;0,VLOOKUP($A20,Highlander!$B$3:$X$15,20,0),0)</f>
        <v>9</v>
      </c>
      <c r="D20">
        <f>IF($A20&lt;&gt;0,VLOOKUP($A20,Highlander!$B$3:$X$15,21,0),0)</f>
        <v>5</v>
      </c>
      <c r="E20">
        <f>IF($A20&lt;&gt;0,VLOOKUP($A20,Highlander!$B$3:$X$15,22,0),0)</f>
        <v>14</v>
      </c>
      <c r="F20">
        <v>5</v>
      </c>
      <c r="G20" s="3">
        <f t="shared" si="0"/>
        <v>1.8</v>
      </c>
      <c r="H20" s="3">
        <f t="shared" si="1"/>
        <v>1</v>
      </c>
      <c r="I20" s="3">
        <f t="shared" si="2"/>
        <v>2.8</v>
      </c>
      <c r="J20">
        <v>17</v>
      </c>
      <c r="K20">
        <v>24</v>
      </c>
      <c r="L20">
        <v>19</v>
      </c>
    </row>
    <row r="21" spans="1:12" x14ac:dyDescent="0.25">
      <c r="A21" t="s">
        <v>66</v>
      </c>
      <c r="B21" t="s">
        <v>23</v>
      </c>
      <c r="C21">
        <f>IF($A21&lt;&gt;0,VLOOKUP($A21,Berušky!$B$3:$X$15,20,0),0)</f>
        <v>6</v>
      </c>
      <c r="D21">
        <f>IF($A21&lt;&gt;0,VLOOKUP($A21,Berušky!$B$3:$X$15,21,0),0)</f>
        <v>5</v>
      </c>
      <c r="E21">
        <f>IF($A21&lt;&gt;0,VLOOKUP($A21,Berušky!$B$3:$X$15,22,0),0)</f>
        <v>11</v>
      </c>
      <c r="F21">
        <v>4</v>
      </c>
      <c r="G21" s="3">
        <f t="shared" si="0"/>
        <v>1.5</v>
      </c>
      <c r="H21" s="3">
        <f t="shared" si="1"/>
        <v>1.25</v>
      </c>
      <c r="I21" s="3">
        <f t="shared" si="2"/>
        <v>2.75</v>
      </c>
      <c r="J21">
        <v>21</v>
      </c>
      <c r="K21">
        <v>17</v>
      </c>
      <c r="L21">
        <v>20</v>
      </c>
    </row>
    <row r="22" spans="1:12" x14ac:dyDescent="0.25">
      <c r="A22" t="s">
        <v>93</v>
      </c>
      <c r="B22" t="s">
        <v>27</v>
      </c>
      <c r="C22">
        <f>IF($A22&lt;&gt;0,VLOOKUP($A22,ElNino!$B$3:$X$15,20,0),0)</f>
        <v>10</v>
      </c>
      <c r="D22">
        <f>IF($A22&lt;&gt;0,VLOOKUP($A22,ElNino!$B$3:$X$15,21,0),0)</f>
        <v>6</v>
      </c>
      <c r="E22">
        <f>IF($A22&lt;&gt;0,VLOOKUP($A22,ElNino!$B$3:$X$15,22,0),0)</f>
        <v>16</v>
      </c>
      <c r="F22">
        <v>6</v>
      </c>
      <c r="G22" s="3">
        <f t="shared" si="0"/>
        <v>1.6666666666666667</v>
      </c>
      <c r="H22" s="3">
        <f t="shared" si="1"/>
        <v>1</v>
      </c>
      <c r="I22" s="3">
        <f t="shared" si="2"/>
        <v>2.6666666666666665</v>
      </c>
      <c r="J22">
        <v>18</v>
      </c>
      <c r="K22">
        <v>25</v>
      </c>
      <c r="L22">
        <v>21</v>
      </c>
    </row>
    <row r="23" spans="1:12" x14ac:dyDescent="0.25">
      <c r="A23" t="s">
        <v>80</v>
      </c>
      <c r="B23" t="s">
        <v>26</v>
      </c>
      <c r="C23">
        <f>IF($A23&lt;&gt;0,VLOOKUP($A23,Refugees!$B$3:$X$15,20,0),0)</f>
        <v>10</v>
      </c>
      <c r="D23">
        <f>IF($A23&lt;&gt;0,VLOOKUP($A23,Refugees!$B$3:$X$15,21,0),0)</f>
        <v>6</v>
      </c>
      <c r="E23">
        <f>IF($A23&lt;&gt;0,VLOOKUP($A23,Refugees!$B$3:$X$15,22,0),0)</f>
        <v>16</v>
      </c>
      <c r="F23">
        <v>6</v>
      </c>
      <c r="G23" s="3">
        <f t="shared" si="0"/>
        <v>1.6666666666666667</v>
      </c>
      <c r="H23" s="3">
        <f t="shared" si="1"/>
        <v>1</v>
      </c>
      <c r="I23" s="3">
        <f t="shared" si="2"/>
        <v>2.6666666666666665</v>
      </c>
      <c r="J23">
        <v>19</v>
      </c>
      <c r="K23">
        <v>26</v>
      </c>
      <c r="L23">
        <v>22</v>
      </c>
    </row>
    <row r="24" spans="1:12" x14ac:dyDescent="0.25">
      <c r="A24" t="s">
        <v>129</v>
      </c>
      <c r="B24" t="s">
        <v>27</v>
      </c>
      <c r="C24">
        <f>IF($A24&lt;&gt;0,VLOOKUP($A24,ElNino!$B$3:$X$15,20,0),0)</f>
        <v>15</v>
      </c>
      <c r="D24">
        <f>IF($A24&lt;&gt;0,VLOOKUP($A24,ElNino!$B$3:$X$15,21,0),0)</f>
        <v>1</v>
      </c>
      <c r="E24">
        <f>IF($A24&lt;&gt;0,VLOOKUP($A24,ElNino!$B$3:$X$15,22,0),0)</f>
        <v>16</v>
      </c>
      <c r="F24">
        <v>6</v>
      </c>
      <c r="G24" s="3">
        <f t="shared" si="0"/>
        <v>2.5</v>
      </c>
      <c r="H24" s="3">
        <f t="shared" si="1"/>
        <v>0.16666666666666666</v>
      </c>
      <c r="I24" s="3">
        <f t="shared" si="2"/>
        <v>2.6666666666666665</v>
      </c>
      <c r="J24">
        <v>11</v>
      </c>
      <c r="K24">
        <v>83</v>
      </c>
      <c r="L24">
        <v>23</v>
      </c>
    </row>
    <row r="25" spans="1:12" x14ac:dyDescent="0.25">
      <c r="A25" t="s">
        <v>48</v>
      </c>
      <c r="B25" t="s">
        <v>21</v>
      </c>
      <c r="C25">
        <f>IF($A25&lt;&gt;0,VLOOKUP($A25,Albatros!$B$3:$X$15,20,0),0)</f>
        <v>13</v>
      </c>
      <c r="D25">
        <f>IF($A25&lt;&gt;0,VLOOKUP($A25,Albatros!$B$3:$X$15,21,0),0)</f>
        <v>2</v>
      </c>
      <c r="E25">
        <f>IF($A25&lt;&gt;0,VLOOKUP($A25,Albatros!$B$3:$X$15,22,0),0)</f>
        <v>15</v>
      </c>
      <c r="F25">
        <v>6</v>
      </c>
      <c r="G25" s="3">
        <f t="shared" si="0"/>
        <v>2.1666666666666665</v>
      </c>
      <c r="H25" s="3">
        <f t="shared" si="1"/>
        <v>0.33333333333333331</v>
      </c>
      <c r="I25" s="3">
        <f t="shared" si="2"/>
        <v>2.5</v>
      </c>
      <c r="J25">
        <v>13</v>
      </c>
      <c r="K25">
        <v>62</v>
      </c>
      <c r="L25">
        <v>24</v>
      </c>
    </row>
    <row r="26" spans="1:12" x14ac:dyDescent="0.25">
      <c r="A26" t="s">
        <v>111</v>
      </c>
      <c r="B26" t="s">
        <v>29</v>
      </c>
      <c r="C26">
        <f>IF($A26&lt;&gt;0,VLOOKUP($A26,Orenda!$B$3:$X$15,20,0),0)</f>
        <v>3</v>
      </c>
      <c r="D26">
        <f>IF($A26&lt;&gt;0,VLOOKUP($A26,Orenda!$B$3:$X$15,21,0),0)</f>
        <v>4</v>
      </c>
      <c r="E26">
        <f>IF($A26&lt;&gt;0,VLOOKUP($A26,Orenda!$B$3:$X$15,22,0),0)</f>
        <v>7</v>
      </c>
      <c r="F26">
        <v>3</v>
      </c>
      <c r="G26" s="3">
        <f t="shared" si="0"/>
        <v>1</v>
      </c>
      <c r="H26" s="3">
        <f t="shared" si="1"/>
        <v>1.3333333333333333</v>
      </c>
      <c r="I26" s="3">
        <f t="shared" si="2"/>
        <v>2.3333333333333335</v>
      </c>
      <c r="J26">
        <v>35</v>
      </c>
      <c r="K26">
        <v>15</v>
      </c>
      <c r="L26">
        <v>25</v>
      </c>
    </row>
    <row r="27" spans="1:12" x14ac:dyDescent="0.25">
      <c r="A27" t="s">
        <v>59</v>
      </c>
      <c r="B27" t="s">
        <v>21</v>
      </c>
      <c r="C27">
        <f>IF($A27&lt;&gt;0,VLOOKUP($A27,Albatros!$B$3:$X$15,20,0),0)</f>
        <v>8</v>
      </c>
      <c r="D27">
        <f>IF($A27&lt;&gt;0,VLOOKUP($A27,Albatros!$B$3:$X$15,21,0),0)</f>
        <v>6</v>
      </c>
      <c r="E27">
        <f>IF($A27&lt;&gt;0,VLOOKUP($A27,Albatros!$B$3:$X$15,22,0),0)</f>
        <v>14</v>
      </c>
      <c r="F27">
        <v>6</v>
      </c>
      <c r="G27" s="3">
        <f t="shared" si="0"/>
        <v>1.3333333333333333</v>
      </c>
      <c r="H27" s="3">
        <f t="shared" si="1"/>
        <v>1</v>
      </c>
      <c r="I27" s="3">
        <f t="shared" si="2"/>
        <v>2.3333333333333335</v>
      </c>
      <c r="J27">
        <v>26</v>
      </c>
      <c r="K27">
        <v>27</v>
      </c>
      <c r="L27">
        <v>26</v>
      </c>
    </row>
    <row r="28" spans="1:12" x14ac:dyDescent="0.25">
      <c r="A28" s="5" t="s">
        <v>99</v>
      </c>
      <c r="B28" t="s">
        <v>28</v>
      </c>
      <c r="C28">
        <f>IF($A28&lt;&gt;0,VLOOKUP($A28,Menhirs!$B$3:$X$15,20,0),0)</f>
        <v>9</v>
      </c>
      <c r="D28">
        <f>IF($A28&lt;&gt;0,VLOOKUP($A28,Menhirs!$B$3:$X$15,21,0),0)</f>
        <v>5</v>
      </c>
      <c r="E28">
        <f>IF($A28&lt;&gt;0,VLOOKUP($A28,Menhirs!$B$3:$X$15,22,0),0)</f>
        <v>14</v>
      </c>
      <c r="F28">
        <v>6</v>
      </c>
      <c r="G28" s="3">
        <f t="shared" si="0"/>
        <v>1.5</v>
      </c>
      <c r="H28" s="3">
        <f t="shared" si="1"/>
        <v>0.83333333333333337</v>
      </c>
      <c r="I28" s="3">
        <f t="shared" si="2"/>
        <v>2.3333333333333335</v>
      </c>
      <c r="J28">
        <v>23</v>
      </c>
      <c r="K28">
        <v>34</v>
      </c>
      <c r="L28">
        <v>27</v>
      </c>
    </row>
    <row r="29" spans="1:12" x14ac:dyDescent="0.25">
      <c r="A29" t="s">
        <v>62</v>
      </c>
      <c r="B29" t="s">
        <v>23</v>
      </c>
      <c r="C29">
        <f>IF($A29&lt;&gt;0,VLOOKUP($A29,Berušky!$B$3:$X$15,20,0),0)</f>
        <v>3</v>
      </c>
      <c r="D29">
        <f>IF($A29&lt;&gt;0,VLOOKUP($A29,Berušky!$B$3:$X$15,21,0),0)</f>
        <v>6</v>
      </c>
      <c r="E29">
        <f>IF($A29&lt;&gt;0,VLOOKUP($A29,Berušky!$B$3:$X$15,22,0),0)</f>
        <v>9</v>
      </c>
      <c r="F29">
        <v>4</v>
      </c>
      <c r="G29" s="3">
        <f t="shared" si="0"/>
        <v>0.75</v>
      </c>
      <c r="H29" s="3">
        <f t="shared" si="1"/>
        <v>1.5</v>
      </c>
      <c r="I29" s="3">
        <f t="shared" si="2"/>
        <v>2.25</v>
      </c>
      <c r="J29">
        <v>45</v>
      </c>
      <c r="K29">
        <v>12</v>
      </c>
      <c r="L29">
        <v>28</v>
      </c>
    </row>
    <row r="30" spans="1:12" x14ac:dyDescent="0.25">
      <c r="A30" t="s">
        <v>118</v>
      </c>
      <c r="B30" t="s">
        <v>24</v>
      </c>
      <c r="C30">
        <f>IF($A30&lt;&gt;0,VLOOKUP($A30,Highlander!$B$3:$X$15,20,0),0)</f>
        <v>4</v>
      </c>
      <c r="D30">
        <f>IF($A30&lt;&gt;0,VLOOKUP($A30,Highlander!$B$3:$X$15,21,0),0)</f>
        <v>7</v>
      </c>
      <c r="E30">
        <f>IF($A30&lt;&gt;0,VLOOKUP($A30,Highlander!$B$3:$X$15,22,0),0)</f>
        <v>11</v>
      </c>
      <c r="F30">
        <v>5</v>
      </c>
      <c r="G30" s="3">
        <f t="shared" si="0"/>
        <v>0.8</v>
      </c>
      <c r="H30" s="3">
        <f t="shared" si="1"/>
        <v>1.4</v>
      </c>
      <c r="I30" s="3">
        <f t="shared" si="2"/>
        <v>2.2000000000000002</v>
      </c>
      <c r="J30">
        <v>41</v>
      </c>
      <c r="K30">
        <v>13</v>
      </c>
      <c r="L30">
        <v>29</v>
      </c>
    </row>
    <row r="31" spans="1:12" x14ac:dyDescent="0.25">
      <c r="A31" t="s">
        <v>119</v>
      </c>
      <c r="B31" t="s">
        <v>24</v>
      </c>
      <c r="C31">
        <f>IF($A31&lt;&gt;0,VLOOKUP($A31,Highlander!$B$3:$X$15,20,0),0)</f>
        <v>7</v>
      </c>
      <c r="D31">
        <f>IF($A31&lt;&gt;0,VLOOKUP($A31,Highlander!$B$3:$X$15,21,0),0)</f>
        <v>4</v>
      </c>
      <c r="E31">
        <f>IF($A31&lt;&gt;0,VLOOKUP($A31,Highlander!$B$3:$X$15,22,0),0)</f>
        <v>11</v>
      </c>
      <c r="F31">
        <v>5</v>
      </c>
      <c r="G31" s="3">
        <f t="shared" si="0"/>
        <v>1.4</v>
      </c>
      <c r="H31" s="3">
        <f t="shared" si="1"/>
        <v>0.8</v>
      </c>
      <c r="I31" s="3">
        <f t="shared" si="2"/>
        <v>2.2000000000000002</v>
      </c>
      <c r="J31">
        <v>24</v>
      </c>
      <c r="K31">
        <v>40</v>
      </c>
      <c r="L31">
        <v>30</v>
      </c>
    </row>
    <row r="32" spans="1:12" x14ac:dyDescent="0.25">
      <c r="A32" t="s">
        <v>51</v>
      </c>
      <c r="B32" t="s">
        <v>12</v>
      </c>
      <c r="C32">
        <f>IF(A32&lt;&gt;0,VLOOKUP(A32,Bobříci!$B$3:$X$15,20,0),0)</f>
        <v>3</v>
      </c>
      <c r="D32">
        <f>IF(A32&lt;&gt;0,VLOOKUP(A32,Bobříci!$B$3:$X$15,21,0),0)</f>
        <v>5</v>
      </c>
      <c r="E32">
        <f>IF(A32&lt;&gt;0,VLOOKUP(A32,Bobříci!$B$3:$X$15,22,0),0)</f>
        <v>8</v>
      </c>
      <c r="F32">
        <v>4</v>
      </c>
      <c r="G32" s="3">
        <f t="shared" si="0"/>
        <v>0.75</v>
      </c>
      <c r="H32" s="3">
        <f t="shared" si="1"/>
        <v>1.25</v>
      </c>
      <c r="I32" s="3">
        <f t="shared" si="2"/>
        <v>2</v>
      </c>
      <c r="J32">
        <v>44</v>
      </c>
      <c r="K32">
        <v>18</v>
      </c>
      <c r="L32">
        <v>31</v>
      </c>
    </row>
    <row r="33" spans="1:12" x14ac:dyDescent="0.25">
      <c r="A33" s="5" t="s">
        <v>96</v>
      </c>
      <c r="B33" t="s">
        <v>28</v>
      </c>
      <c r="C33">
        <f>IF($A33&lt;&gt;0,VLOOKUP($A33,Menhirs!$B$3:$X$15,20,0),0)</f>
        <v>6</v>
      </c>
      <c r="D33">
        <f>IF($A33&lt;&gt;0,VLOOKUP($A33,Menhirs!$B$3:$X$15,21,0),0)</f>
        <v>6</v>
      </c>
      <c r="E33">
        <f>IF($A33&lt;&gt;0,VLOOKUP($A33,Menhirs!$B$3:$X$15,22,0),0)</f>
        <v>12</v>
      </c>
      <c r="F33">
        <v>6</v>
      </c>
      <c r="G33" s="3">
        <f t="shared" si="0"/>
        <v>1</v>
      </c>
      <c r="H33" s="3">
        <f t="shared" si="1"/>
        <v>1</v>
      </c>
      <c r="I33" s="3">
        <f t="shared" si="2"/>
        <v>2</v>
      </c>
      <c r="J33">
        <v>33</v>
      </c>
      <c r="K33">
        <v>28</v>
      </c>
      <c r="L33">
        <v>32</v>
      </c>
    </row>
    <row r="34" spans="1:12" x14ac:dyDescent="0.25">
      <c r="A34" s="5" t="s">
        <v>95</v>
      </c>
      <c r="B34" t="s">
        <v>28</v>
      </c>
      <c r="C34">
        <f>IF($A34&lt;&gt;0,VLOOKUP($A34,Menhirs!$B$3:$X$15,20,0),0)</f>
        <v>6</v>
      </c>
      <c r="D34">
        <f>IF($A34&lt;&gt;0,VLOOKUP($A34,Menhirs!$B$3:$X$15,21,0),0)</f>
        <v>6</v>
      </c>
      <c r="E34">
        <f>IF($A34&lt;&gt;0,VLOOKUP($A34,Menhirs!$B$3:$X$15,22,0),0)</f>
        <v>12</v>
      </c>
      <c r="F34">
        <v>6</v>
      </c>
      <c r="G34" s="3">
        <f t="shared" ref="G34:G65" si="3">C34/F34</f>
        <v>1</v>
      </c>
      <c r="H34" s="3">
        <f t="shared" ref="H34:H65" si="4">D34/F34</f>
        <v>1</v>
      </c>
      <c r="I34" s="3">
        <f t="shared" ref="I34:I65" si="5">E34/F34</f>
        <v>2</v>
      </c>
      <c r="J34">
        <v>34</v>
      </c>
      <c r="K34">
        <v>29</v>
      </c>
      <c r="L34">
        <v>33</v>
      </c>
    </row>
    <row r="35" spans="1:12" x14ac:dyDescent="0.25">
      <c r="A35" t="s">
        <v>136</v>
      </c>
      <c r="B35" t="s">
        <v>29</v>
      </c>
      <c r="C35">
        <f>IF($A35&lt;&gt;0,VLOOKUP($A35,Orenda!$B$3:$X$15,20,0),0)</f>
        <v>3</v>
      </c>
      <c r="D35">
        <f>IF($A35&lt;&gt;0,VLOOKUP($A35,Orenda!$B$3:$X$15,21,0),0)</f>
        <v>3</v>
      </c>
      <c r="E35">
        <f>IF($A35&lt;&gt;0,VLOOKUP($A35,Orenda!$B$3:$X$15,22,0),0)</f>
        <v>6</v>
      </c>
      <c r="F35">
        <v>3</v>
      </c>
      <c r="G35" s="3">
        <f t="shared" si="3"/>
        <v>1</v>
      </c>
      <c r="H35" s="3">
        <f t="shared" si="4"/>
        <v>1</v>
      </c>
      <c r="I35" s="3">
        <f t="shared" si="5"/>
        <v>2</v>
      </c>
      <c r="J35">
        <v>36</v>
      </c>
      <c r="K35">
        <v>30</v>
      </c>
      <c r="L35">
        <v>34</v>
      </c>
    </row>
    <row r="36" spans="1:12" x14ac:dyDescent="0.25">
      <c r="A36" t="s">
        <v>90</v>
      </c>
      <c r="B36" t="s">
        <v>27</v>
      </c>
      <c r="C36">
        <f>IF($A36&lt;&gt;0,VLOOKUP($A36,ElNino!$B$3:$X$15,20,0),0)</f>
        <v>7</v>
      </c>
      <c r="D36">
        <f>IF($A36&lt;&gt;0,VLOOKUP($A36,ElNino!$B$3:$X$15,21,0),0)</f>
        <v>5</v>
      </c>
      <c r="E36">
        <f>IF($A36&lt;&gt;0,VLOOKUP($A36,ElNino!$B$3:$X$15,22,0),0)</f>
        <v>12</v>
      </c>
      <c r="F36">
        <v>6</v>
      </c>
      <c r="G36" s="3">
        <f t="shared" si="3"/>
        <v>1.1666666666666667</v>
      </c>
      <c r="H36" s="3">
        <f t="shared" si="4"/>
        <v>0.83333333333333337</v>
      </c>
      <c r="I36" s="3">
        <f t="shared" si="5"/>
        <v>2</v>
      </c>
      <c r="J36">
        <v>31</v>
      </c>
      <c r="K36">
        <v>35</v>
      </c>
      <c r="L36">
        <v>35</v>
      </c>
    </row>
    <row r="37" spans="1:12" x14ac:dyDescent="0.25">
      <c r="A37" t="s">
        <v>40</v>
      </c>
      <c r="B37" t="s">
        <v>25</v>
      </c>
      <c r="C37">
        <f>IF($A37&lt;&gt;0,VLOOKUP($A37,Slavoj!$B$3:$X$15,20,0),0)</f>
        <v>7</v>
      </c>
      <c r="D37">
        <f>IF($A37&lt;&gt;0,VLOOKUP($A37,Slavoj!$B$3:$X$15,21,0),0)</f>
        <v>3</v>
      </c>
      <c r="E37">
        <f>IF($A37&lt;&gt;0,VLOOKUP($A37,Slavoj!$B$3:$X$15,22,0),0)</f>
        <v>10</v>
      </c>
      <c r="F37">
        <v>5</v>
      </c>
      <c r="G37" s="3">
        <f t="shared" si="3"/>
        <v>1.4</v>
      </c>
      <c r="H37" s="3">
        <f t="shared" si="4"/>
        <v>0.6</v>
      </c>
      <c r="I37" s="3">
        <f t="shared" si="5"/>
        <v>2</v>
      </c>
      <c r="J37">
        <v>25</v>
      </c>
      <c r="K37">
        <v>51</v>
      </c>
      <c r="L37">
        <v>36</v>
      </c>
    </row>
    <row r="38" spans="1:12" x14ac:dyDescent="0.25">
      <c r="A38" t="s">
        <v>84</v>
      </c>
      <c r="B38" t="s">
        <v>27</v>
      </c>
      <c r="C38">
        <f>IF($A38&lt;&gt;0,VLOOKUP($A38,ElNino!$B$3:$X$15,20,0),0)</f>
        <v>3</v>
      </c>
      <c r="D38">
        <f>IF($A38&lt;&gt;0,VLOOKUP($A38,ElNino!$B$3:$X$15,21,0),0)</f>
        <v>8</v>
      </c>
      <c r="E38">
        <f>IF($A38&lt;&gt;0,VLOOKUP($A38,ElNino!$B$3:$X$15,22,0),0)</f>
        <v>11</v>
      </c>
      <c r="F38">
        <v>6</v>
      </c>
      <c r="G38" s="3">
        <f t="shared" si="3"/>
        <v>0.5</v>
      </c>
      <c r="H38" s="3">
        <f t="shared" si="4"/>
        <v>1.3333333333333333</v>
      </c>
      <c r="I38" s="3">
        <f t="shared" si="5"/>
        <v>1.8333333333333333</v>
      </c>
      <c r="J38">
        <v>56</v>
      </c>
      <c r="K38">
        <v>16</v>
      </c>
      <c r="L38">
        <v>37</v>
      </c>
    </row>
    <row r="39" spans="1:12" x14ac:dyDescent="0.25">
      <c r="A39" s="5" t="s">
        <v>94</v>
      </c>
      <c r="B39" t="s">
        <v>28</v>
      </c>
      <c r="C39">
        <f>IF($A39&lt;&gt;0,VLOOKUP($A39,Menhirs!$B$3:$X$15,20,0),0)</f>
        <v>4</v>
      </c>
      <c r="D39">
        <f>IF($A39&lt;&gt;0,VLOOKUP($A39,Menhirs!$B$3:$X$15,21,0),0)</f>
        <v>7</v>
      </c>
      <c r="E39">
        <f>IF($A39&lt;&gt;0,VLOOKUP($A39,Menhirs!$B$3:$X$15,22,0),0)</f>
        <v>11</v>
      </c>
      <c r="F39">
        <v>6</v>
      </c>
      <c r="G39" s="3">
        <f t="shared" si="3"/>
        <v>0.66666666666666663</v>
      </c>
      <c r="H39" s="3">
        <f t="shared" si="4"/>
        <v>1.1666666666666667</v>
      </c>
      <c r="I39" s="3">
        <f t="shared" si="5"/>
        <v>1.8333333333333333</v>
      </c>
      <c r="J39">
        <v>47</v>
      </c>
      <c r="K39">
        <v>21</v>
      </c>
      <c r="L39">
        <v>38</v>
      </c>
    </row>
    <row r="40" spans="1:12" x14ac:dyDescent="0.25">
      <c r="A40" t="s">
        <v>32</v>
      </c>
      <c r="B40" t="s">
        <v>11</v>
      </c>
      <c r="C40">
        <f>IF(A40&lt;&gt;0,VLOOKUP(A40,Bobři!$B$3:$X$15,20,0),0)</f>
        <v>6</v>
      </c>
      <c r="D40">
        <f>IF(A40&lt;&gt;0,VLOOKUP(A40,Bobři!$B$3:$X$15,21,0),0)</f>
        <v>5</v>
      </c>
      <c r="E40">
        <f>IF(A40&lt;&gt;0,VLOOKUP(A40,Bobři!$B$3:$X$15,22,0),0)</f>
        <v>11</v>
      </c>
      <c r="F40">
        <v>6</v>
      </c>
      <c r="G40" s="3">
        <f t="shared" si="3"/>
        <v>1</v>
      </c>
      <c r="H40" s="3">
        <f t="shared" si="4"/>
        <v>0.83333333333333337</v>
      </c>
      <c r="I40" s="3">
        <f t="shared" si="5"/>
        <v>1.8333333333333333</v>
      </c>
      <c r="J40">
        <v>32</v>
      </c>
      <c r="K40">
        <v>36</v>
      </c>
      <c r="L40">
        <v>39</v>
      </c>
    </row>
    <row r="41" spans="1:12" x14ac:dyDescent="0.25">
      <c r="A41" t="s">
        <v>130</v>
      </c>
      <c r="B41" t="s">
        <v>22</v>
      </c>
      <c r="C41">
        <f>IF($A41&lt;&gt;0,VLOOKUP($A41,Tyšunky!$B$3:$X$15,20,0),0)</f>
        <v>5</v>
      </c>
      <c r="D41">
        <f>IF($A41&lt;&gt;0,VLOOKUP($A41,Tyšunky!$B$3:$X$15,21,0),0)</f>
        <v>4</v>
      </c>
      <c r="E41">
        <f>IF($A41&lt;&gt;0,VLOOKUP($A41,Tyšunky!$B$3:$X$15,22,0),0)</f>
        <v>9</v>
      </c>
      <c r="F41">
        <v>5</v>
      </c>
      <c r="G41" s="3">
        <f t="shared" si="3"/>
        <v>1</v>
      </c>
      <c r="H41" s="3">
        <f t="shared" si="4"/>
        <v>0.8</v>
      </c>
      <c r="I41" s="3">
        <f t="shared" si="5"/>
        <v>1.8</v>
      </c>
      <c r="J41">
        <v>38</v>
      </c>
      <c r="K41">
        <v>41</v>
      </c>
      <c r="L41">
        <v>40</v>
      </c>
    </row>
    <row r="42" spans="1:12" x14ac:dyDescent="0.25">
      <c r="A42" t="s">
        <v>63</v>
      </c>
      <c r="B42" t="s">
        <v>23</v>
      </c>
      <c r="C42">
        <f>IF($A42&lt;&gt;0,VLOOKUP($A42,Berušky!$B$3:$X$15,20,0),0)</f>
        <v>6</v>
      </c>
      <c r="D42">
        <f>IF($A42&lt;&gt;0,VLOOKUP($A42,Berušky!$B$3:$X$15,21,0),0)</f>
        <v>1</v>
      </c>
      <c r="E42">
        <f>IF($A42&lt;&gt;0,VLOOKUP($A42,Berušky!$B$3:$X$15,22,0),0)</f>
        <v>7</v>
      </c>
      <c r="F42">
        <v>4</v>
      </c>
      <c r="G42" s="3">
        <f t="shared" si="3"/>
        <v>1.5</v>
      </c>
      <c r="H42" s="3">
        <f t="shared" si="4"/>
        <v>0.25</v>
      </c>
      <c r="I42" s="3">
        <f t="shared" si="5"/>
        <v>1.75</v>
      </c>
      <c r="J42">
        <v>22</v>
      </c>
      <c r="K42">
        <v>70</v>
      </c>
      <c r="L42">
        <v>41</v>
      </c>
    </row>
    <row r="43" spans="1:12" x14ac:dyDescent="0.25">
      <c r="A43" t="s">
        <v>120</v>
      </c>
      <c r="B43" t="s">
        <v>24</v>
      </c>
      <c r="C43">
        <f>IF($A43&lt;&gt;0,VLOOKUP($A43,Highlander!$B$3:$X$15,20,0),0)</f>
        <v>4</v>
      </c>
      <c r="D43">
        <f>IF($A43&lt;&gt;0,VLOOKUP($A43,Highlander!$B$3:$X$15,21,0),0)</f>
        <v>4</v>
      </c>
      <c r="E43">
        <f>IF($A43&lt;&gt;0,VLOOKUP($A43,Highlander!$B$3:$X$15,22,0),0)</f>
        <v>8</v>
      </c>
      <c r="F43">
        <v>5</v>
      </c>
      <c r="G43" s="3">
        <f t="shared" si="3"/>
        <v>0.8</v>
      </c>
      <c r="H43" s="3">
        <f t="shared" si="4"/>
        <v>0.8</v>
      </c>
      <c r="I43" s="3">
        <f t="shared" si="5"/>
        <v>1.6</v>
      </c>
      <c r="J43">
        <v>42</v>
      </c>
      <c r="K43">
        <v>42</v>
      </c>
      <c r="L43">
        <v>42</v>
      </c>
    </row>
    <row r="44" spans="1:12" x14ac:dyDescent="0.25">
      <c r="A44" t="s">
        <v>36</v>
      </c>
      <c r="B44" t="s">
        <v>11</v>
      </c>
      <c r="C44">
        <f>IF(A44&lt;&gt;0,VLOOKUP(A44,Bobři!$B$3:$X$15,20,0),0)</f>
        <v>5</v>
      </c>
      <c r="D44">
        <f>IF(A44&lt;&gt;0,VLOOKUP(A44,Bobři!$B$3:$X$15,21,0),0)</f>
        <v>4</v>
      </c>
      <c r="E44">
        <f>IF(A44&lt;&gt;0,VLOOKUP(A44,Bobři!$B$3:$X$15,22,0),0)</f>
        <v>9</v>
      </c>
      <c r="F44">
        <v>6</v>
      </c>
      <c r="G44" s="3">
        <f t="shared" si="3"/>
        <v>0.83333333333333337</v>
      </c>
      <c r="H44" s="3">
        <f t="shared" si="4"/>
        <v>0.66666666666666663</v>
      </c>
      <c r="I44" s="3">
        <f t="shared" si="5"/>
        <v>1.5</v>
      </c>
      <c r="J44">
        <v>40</v>
      </c>
      <c r="K44">
        <v>47</v>
      </c>
      <c r="L44">
        <v>43</v>
      </c>
    </row>
    <row r="45" spans="1:12" x14ac:dyDescent="0.25">
      <c r="A45" t="s">
        <v>67</v>
      </c>
      <c r="B45" t="s">
        <v>23</v>
      </c>
      <c r="C45">
        <f>IF($A45&lt;&gt;0,VLOOKUP($A45,Berušky!$B$3:$X$15,20,0),0)</f>
        <v>5</v>
      </c>
      <c r="D45">
        <f>IF($A45&lt;&gt;0,VLOOKUP($A45,Berušky!$B$3:$X$15,21,0),0)</f>
        <v>1</v>
      </c>
      <c r="E45">
        <f>IF($A45&lt;&gt;0,VLOOKUP($A45,Berušky!$B$3:$X$15,22,0),0)</f>
        <v>6</v>
      </c>
      <c r="F45">
        <v>4</v>
      </c>
      <c r="G45" s="3">
        <f t="shared" si="3"/>
        <v>1.25</v>
      </c>
      <c r="H45" s="3">
        <f t="shared" si="4"/>
        <v>0.25</v>
      </c>
      <c r="I45" s="3">
        <f t="shared" si="5"/>
        <v>1.5</v>
      </c>
      <c r="J45">
        <v>28</v>
      </c>
      <c r="K45">
        <v>71</v>
      </c>
      <c r="L45">
        <v>44</v>
      </c>
    </row>
    <row r="46" spans="1:12" x14ac:dyDescent="0.25">
      <c r="A46" t="s">
        <v>116</v>
      </c>
      <c r="B46" t="s">
        <v>24</v>
      </c>
      <c r="C46">
        <f>IF($A46&lt;&gt;0,VLOOKUP($A46,Highlander!$B$3:$X$15,20,0),0)</f>
        <v>1</v>
      </c>
      <c r="D46">
        <f>IF($A46&lt;&gt;0,VLOOKUP($A46,Highlander!$B$3:$X$15,21,0),0)</f>
        <v>6</v>
      </c>
      <c r="E46">
        <f>IF($A46&lt;&gt;0,VLOOKUP($A46,Highlander!$B$3:$X$15,22,0),0)</f>
        <v>7</v>
      </c>
      <c r="F46">
        <v>5</v>
      </c>
      <c r="G46" s="3">
        <f t="shared" si="3"/>
        <v>0.2</v>
      </c>
      <c r="H46" s="3">
        <f t="shared" si="4"/>
        <v>1.2</v>
      </c>
      <c r="I46" s="3">
        <f t="shared" si="5"/>
        <v>1.4</v>
      </c>
      <c r="J46">
        <v>72</v>
      </c>
      <c r="K46">
        <v>19</v>
      </c>
      <c r="L46">
        <v>45</v>
      </c>
    </row>
    <row r="47" spans="1:12" x14ac:dyDescent="0.25">
      <c r="A47" t="s">
        <v>70</v>
      </c>
      <c r="B47" t="s">
        <v>22</v>
      </c>
      <c r="C47">
        <f>IF($A47&lt;&gt;0,VLOOKUP($A47,Tyšunky!$B$3:$X$15,20,0),0)</f>
        <v>3</v>
      </c>
      <c r="D47">
        <f>IF($A47&lt;&gt;0,VLOOKUP($A47,Tyšunky!$B$3:$X$15,21,0),0)</f>
        <v>4</v>
      </c>
      <c r="E47">
        <f>IF($A47&lt;&gt;0,VLOOKUP($A47,Tyšunky!$B$3:$X$15,22,0),0)</f>
        <v>7</v>
      </c>
      <c r="F47">
        <v>5</v>
      </c>
      <c r="G47" s="3">
        <f t="shared" si="3"/>
        <v>0.6</v>
      </c>
      <c r="H47" s="3">
        <f t="shared" si="4"/>
        <v>0.8</v>
      </c>
      <c r="I47" s="3">
        <f t="shared" si="5"/>
        <v>1.4</v>
      </c>
      <c r="J47">
        <v>50</v>
      </c>
      <c r="K47">
        <v>43</v>
      </c>
      <c r="L47">
        <v>46</v>
      </c>
    </row>
    <row r="48" spans="1:12" x14ac:dyDescent="0.25">
      <c r="A48" t="s">
        <v>114</v>
      </c>
      <c r="B48" t="s">
        <v>24</v>
      </c>
      <c r="C48">
        <f>IF($A48&lt;&gt;0,VLOOKUP($A48,Highlander!$B$3:$X$15,20,0),0)</f>
        <v>6</v>
      </c>
      <c r="D48">
        <f>IF($A48&lt;&gt;0,VLOOKUP($A48,Highlander!$B$3:$X$15,21,0),0)</f>
        <v>1</v>
      </c>
      <c r="E48">
        <f>IF($A48&lt;&gt;0,VLOOKUP($A48,Highlander!$B$3:$X$15,22,0),0)</f>
        <v>7</v>
      </c>
      <c r="F48">
        <v>5</v>
      </c>
      <c r="G48" s="3">
        <f t="shared" si="3"/>
        <v>1.2</v>
      </c>
      <c r="H48" s="3">
        <f t="shared" si="4"/>
        <v>0.2</v>
      </c>
      <c r="I48" s="3">
        <f t="shared" si="5"/>
        <v>1.4</v>
      </c>
      <c r="J48">
        <v>29</v>
      </c>
      <c r="K48">
        <v>73</v>
      </c>
      <c r="L48">
        <v>47</v>
      </c>
    </row>
    <row r="49" spans="1:12" x14ac:dyDescent="0.25">
      <c r="A49" t="s">
        <v>115</v>
      </c>
      <c r="B49" t="s">
        <v>24</v>
      </c>
      <c r="C49">
        <f>IF($A49&lt;&gt;0,VLOOKUP($A49,Highlander!$B$3:$X$15,20,0),0)</f>
        <v>6</v>
      </c>
      <c r="D49">
        <f>IF($A49&lt;&gt;0,VLOOKUP($A49,Highlander!$B$3:$X$15,21,0),0)</f>
        <v>1</v>
      </c>
      <c r="E49">
        <f>IF($A49&lt;&gt;0,VLOOKUP($A49,Highlander!$B$3:$X$15,22,0),0)</f>
        <v>7</v>
      </c>
      <c r="F49">
        <v>5</v>
      </c>
      <c r="G49" s="3">
        <f t="shared" si="3"/>
        <v>1.2</v>
      </c>
      <c r="H49" s="3">
        <f t="shared" si="4"/>
        <v>0.2</v>
      </c>
      <c r="I49" s="3">
        <f t="shared" si="5"/>
        <v>1.4</v>
      </c>
      <c r="J49">
        <v>30</v>
      </c>
      <c r="K49">
        <v>74</v>
      </c>
      <c r="L49">
        <v>48</v>
      </c>
    </row>
    <row r="50" spans="1:12" x14ac:dyDescent="0.25">
      <c r="A50" t="s">
        <v>107</v>
      </c>
      <c r="B50" t="s">
        <v>29</v>
      </c>
      <c r="C50">
        <f>IF($A50&lt;&gt;0,VLOOKUP($A50,Orenda!$B$3:$X$15,20,0),0)</f>
        <v>1</v>
      </c>
      <c r="D50">
        <f>IF($A50&lt;&gt;0,VLOOKUP($A50,Orenda!$B$3:$X$15,21,0),0)</f>
        <v>3</v>
      </c>
      <c r="E50">
        <f>IF($A50&lt;&gt;0,VLOOKUP($A50,Orenda!$B$3:$X$15,22,0),0)</f>
        <v>4</v>
      </c>
      <c r="F50">
        <v>3</v>
      </c>
      <c r="G50" s="3">
        <f t="shared" si="3"/>
        <v>0.33333333333333331</v>
      </c>
      <c r="H50" s="3">
        <f t="shared" si="4"/>
        <v>1</v>
      </c>
      <c r="I50" s="3">
        <f t="shared" si="5"/>
        <v>1.3333333333333333</v>
      </c>
      <c r="J50">
        <v>63</v>
      </c>
      <c r="K50">
        <v>31</v>
      </c>
      <c r="L50">
        <v>49</v>
      </c>
    </row>
    <row r="51" spans="1:12" x14ac:dyDescent="0.25">
      <c r="A51" t="s">
        <v>69</v>
      </c>
      <c r="B51" t="s">
        <v>22</v>
      </c>
      <c r="C51">
        <f>IF($A51&lt;&gt;0,VLOOKUP($A51,Tyšunky!$B$3:$X$15,20,0),0)</f>
        <v>5</v>
      </c>
      <c r="D51">
        <f>IF($A51&lt;&gt;0,VLOOKUP($A51,Tyšunky!$B$3:$X$15,21,0),0)</f>
        <v>1</v>
      </c>
      <c r="E51">
        <f>IF($A51&lt;&gt;0,VLOOKUP($A51,Tyšunky!$B$3:$X$15,22,0),0)</f>
        <v>6</v>
      </c>
      <c r="F51">
        <v>5</v>
      </c>
      <c r="G51" s="3">
        <f t="shared" si="3"/>
        <v>1</v>
      </c>
      <c r="H51" s="3">
        <f t="shared" si="4"/>
        <v>0.2</v>
      </c>
      <c r="I51" s="3">
        <f t="shared" si="5"/>
        <v>1.2</v>
      </c>
      <c r="J51">
        <v>39</v>
      </c>
      <c r="K51">
        <v>75</v>
      </c>
      <c r="L51">
        <v>50</v>
      </c>
    </row>
    <row r="52" spans="1:12" x14ac:dyDescent="0.25">
      <c r="A52" t="s">
        <v>53</v>
      </c>
      <c r="B52" t="s">
        <v>21</v>
      </c>
      <c r="C52">
        <f>IF($A52&lt;&gt;0,VLOOKUP($A52,Albatros!$B$3:$X$15,20,0),0)</f>
        <v>1</v>
      </c>
      <c r="D52">
        <f>IF($A52&lt;&gt;0,VLOOKUP($A52,Albatros!$B$3:$X$15,21,0),0)</f>
        <v>6</v>
      </c>
      <c r="E52">
        <f>IF($A52&lt;&gt;0,VLOOKUP($A52,Albatros!$B$3:$X$15,22,0),0)</f>
        <v>7</v>
      </c>
      <c r="F52">
        <v>6</v>
      </c>
      <c r="G52" s="3">
        <f t="shared" si="3"/>
        <v>0.16666666666666666</v>
      </c>
      <c r="H52" s="3">
        <f t="shared" si="4"/>
        <v>1</v>
      </c>
      <c r="I52" s="3">
        <f t="shared" si="5"/>
        <v>1.1666666666666667</v>
      </c>
      <c r="J52">
        <v>75</v>
      </c>
      <c r="K52">
        <v>32</v>
      </c>
      <c r="L52">
        <v>51</v>
      </c>
    </row>
    <row r="53" spans="1:12" x14ac:dyDescent="0.25">
      <c r="A53" t="s">
        <v>87</v>
      </c>
      <c r="B53" t="s">
        <v>27</v>
      </c>
      <c r="C53">
        <f>IF($A53&lt;&gt;0,VLOOKUP($A53,ElNino!$B$3:$X$15,20,0),0)</f>
        <v>1</v>
      </c>
      <c r="D53">
        <f>IF($A53&lt;&gt;0,VLOOKUP($A53,ElNino!$B$3:$X$15,21,0),0)</f>
        <v>6</v>
      </c>
      <c r="E53">
        <f>IF($A53&lt;&gt;0,VLOOKUP($A53,ElNino!$B$3:$X$15,22,0),0)</f>
        <v>7</v>
      </c>
      <c r="F53">
        <v>6</v>
      </c>
      <c r="G53" s="3">
        <f t="shared" si="3"/>
        <v>0.16666666666666666</v>
      </c>
      <c r="H53" s="3">
        <f t="shared" si="4"/>
        <v>1</v>
      </c>
      <c r="I53" s="3">
        <f t="shared" si="5"/>
        <v>1.1666666666666667</v>
      </c>
      <c r="J53">
        <v>79</v>
      </c>
      <c r="K53">
        <v>33</v>
      </c>
      <c r="L53">
        <v>52</v>
      </c>
    </row>
    <row r="54" spans="1:12" x14ac:dyDescent="0.25">
      <c r="A54" t="s">
        <v>34</v>
      </c>
      <c r="B54" t="s">
        <v>21</v>
      </c>
      <c r="C54">
        <f>IF($A54&lt;&gt;0,VLOOKUP($A54,Albatros!$B$3:$X$15,20,0),0)</f>
        <v>2</v>
      </c>
      <c r="D54">
        <f>IF($A54&lt;&gt;0,VLOOKUP($A54,Albatros!$B$3:$X$15,21,0),0)</f>
        <v>5</v>
      </c>
      <c r="E54">
        <f>IF($A54&lt;&gt;0,VLOOKUP($A54,Albatros!$B$3:$X$15,22,0),0)</f>
        <v>7</v>
      </c>
      <c r="F54">
        <v>6</v>
      </c>
      <c r="G54" s="3">
        <f t="shared" si="3"/>
        <v>0.33333333333333331</v>
      </c>
      <c r="H54" s="3">
        <f t="shared" si="4"/>
        <v>0.83333333333333337</v>
      </c>
      <c r="I54" s="3">
        <f t="shared" si="5"/>
        <v>1.1666666666666667</v>
      </c>
      <c r="J54">
        <v>61</v>
      </c>
      <c r="K54">
        <v>37</v>
      </c>
      <c r="L54">
        <v>53</v>
      </c>
    </row>
    <row r="55" spans="1:12" x14ac:dyDescent="0.25">
      <c r="A55" t="s">
        <v>30</v>
      </c>
      <c r="B55" t="s">
        <v>11</v>
      </c>
      <c r="C55">
        <f>IF(A55&lt;&gt;0,VLOOKUP(A55,Bobři!$B$3:$X$15,20,0),0)</f>
        <v>3</v>
      </c>
      <c r="D55">
        <f>IF(A55&lt;&gt;0,VLOOKUP(A55,Bobři!$B$3:$X$15,21,0),0)</f>
        <v>4</v>
      </c>
      <c r="E55">
        <f>IF(A55&lt;&gt;0,VLOOKUP(A55,Bobři!$B$3:$X$15,22,0),0)</f>
        <v>7</v>
      </c>
      <c r="F55">
        <v>6</v>
      </c>
      <c r="G55" s="3">
        <f t="shared" si="3"/>
        <v>0.5</v>
      </c>
      <c r="H55" s="3">
        <f t="shared" si="4"/>
        <v>0.66666666666666663</v>
      </c>
      <c r="I55" s="3">
        <f t="shared" si="5"/>
        <v>1.1666666666666667</v>
      </c>
      <c r="J55">
        <v>55</v>
      </c>
      <c r="K55">
        <v>48</v>
      </c>
      <c r="L55">
        <v>54</v>
      </c>
    </row>
    <row r="56" spans="1:12" x14ac:dyDescent="0.25">
      <c r="A56" t="s">
        <v>110</v>
      </c>
      <c r="B56" t="s">
        <v>29</v>
      </c>
      <c r="C56">
        <f>IF($A56&lt;&gt;0,VLOOKUP($A56,Orenda!$B$3:$X$15,20,0),0)</f>
        <v>1</v>
      </c>
      <c r="D56">
        <f>IF($A56&lt;&gt;0,VLOOKUP($A56,Orenda!$B$3:$X$15,21,0),0)</f>
        <v>2</v>
      </c>
      <c r="E56">
        <f>IF($A56&lt;&gt;0,VLOOKUP($A56,Orenda!$B$3:$X$15,22,0),0)</f>
        <v>3</v>
      </c>
      <c r="F56">
        <v>3</v>
      </c>
      <c r="G56" s="3">
        <f t="shared" si="3"/>
        <v>0.33333333333333331</v>
      </c>
      <c r="H56" s="3">
        <f t="shared" si="4"/>
        <v>0.66666666666666663</v>
      </c>
      <c r="I56" s="3">
        <f t="shared" si="5"/>
        <v>1</v>
      </c>
      <c r="J56">
        <v>64</v>
      </c>
      <c r="K56">
        <v>49</v>
      </c>
      <c r="L56">
        <v>55</v>
      </c>
    </row>
    <row r="57" spans="1:12" x14ac:dyDescent="0.25">
      <c r="A57" t="s">
        <v>83</v>
      </c>
      <c r="B57" t="s">
        <v>26</v>
      </c>
      <c r="C57">
        <f>IF($A57&lt;&gt;0,VLOOKUP($A57,Refugees!$B$3:$X$15,20,0),0)</f>
        <v>2</v>
      </c>
      <c r="D57">
        <f>IF($A57&lt;&gt;0,VLOOKUP($A57,Refugees!$B$3:$X$15,21,0),0)</f>
        <v>4</v>
      </c>
      <c r="E57">
        <f>IF($A57&lt;&gt;0,VLOOKUP($A57,Refugees!$B$3:$X$15,22,0),0)</f>
        <v>6</v>
      </c>
      <c r="F57">
        <v>6</v>
      </c>
      <c r="G57" s="3">
        <f t="shared" si="3"/>
        <v>0.33333333333333331</v>
      </c>
      <c r="H57" s="3">
        <f t="shared" si="4"/>
        <v>0.66666666666666663</v>
      </c>
      <c r="I57" s="3">
        <f t="shared" si="5"/>
        <v>1</v>
      </c>
      <c r="J57">
        <v>66</v>
      </c>
      <c r="K57">
        <v>50</v>
      </c>
      <c r="L57">
        <v>56</v>
      </c>
    </row>
    <row r="58" spans="1:12" x14ac:dyDescent="0.25">
      <c r="A58" t="s">
        <v>73</v>
      </c>
      <c r="B58" t="s">
        <v>22</v>
      </c>
      <c r="C58">
        <f>IF($A58&lt;&gt;0,VLOOKUP($A58,Tyšunky!$B$3:$X$15,20,0),0)</f>
        <v>2</v>
      </c>
      <c r="D58">
        <f>IF($A58&lt;&gt;0,VLOOKUP($A58,Tyšunky!$B$3:$X$15,21,0),0)</f>
        <v>3</v>
      </c>
      <c r="E58">
        <f>IF($A58&lt;&gt;0,VLOOKUP($A58,Tyšunky!$B$3:$X$15,22,0),0)</f>
        <v>5</v>
      </c>
      <c r="F58">
        <v>5</v>
      </c>
      <c r="G58" s="3">
        <f t="shared" si="3"/>
        <v>0.4</v>
      </c>
      <c r="H58" s="3">
        <f t="shared" si="4"/>
        <v>0.6</v>
      </c>
      <c r="I58" s="3">
        <f t="shared" si="5"/>
        <v>1</v>
      </c>
      <c r="J58">
        <v>58</v>
      </c>
      <c r="K58">
        <v>52</v>
      </c>
      <c r="L58">
        <v>57</v>
      </c>
    </row>
    <row r="59" spans="1:12" x14ac:dyDescent="0.25">
      <c r="A59" t="s">
        <v>57</v>
      </c>
      <c r="B59" t="s">
        <v>21</v>
      </c>
      <c r="C59">
        <f>IF($A59&lt;&gt;0,VLOOKUP($A59,Albatros!$B$3:$X$15,20,0),0)</f>
        <v>3</v>
      </c>
      <c r="D59">
        <f>IF($A59&lt;&gt;0,VLOOKUP($A59,Albatros!$B$3:$X$15,21,0),0)</f>
        <v>3</v>
      </c>
      <c r="E59">
        <f>IF($A59&lt;&gt;0,VLOOKUP($A59,Albatros!$B$3:$X$15,22,0),0)</f>
        <v>6</v>
      </c>
      <c r="F59">
        <v>6</v>
      </c>
      <c r="G59" s="3">
        <f t="shared" si="3"/>
        <v>0.5</v>
      </c>
      <c r="H59" s="3">
        <f t="shared" si="4"/>
        <v>0.5</v>
      </c>
      <c r="I59" s="3">
        <f t="shared" si="5"/>
        <v>1</v>
      </c>
      <c r="J59">
        <v>52</v>
      </c>
      <c r="K59">
        <v>53</v>
      </c>
      <c r="L59">
        <v>58</v>
      </c>
    </row>
    <row r="60" spans="1:12" x14ac:dyDescent="0.25">
      <c r="A60" t="s">
        <v>53</v>
      </c>
      <c r="B60" t="s">
        <v>12</v>
      </c>
      <c r="C60">
        <f>IF(A60&lt;&gt;0,VLOOKUP(A60,Bobříci!$B$3:$X$15,20,0),0)</f>
        <v>2</v>
      </c>
      <c r="D60">
        <f>IF(A60&lt;&gt;0,VLOOKUP(A60,Bobříci!$B$3:$X$15,21,0),0)</f>
        <v>2</v>
      </c>
      <c r="E60">
        <f>IF(A60&lt;&gt;0,VLOOKUP(A60,Bobříci!$B$3:$X$15,22,0),0)</f>
        <v>4</v>
      </c>
      <c r="F60">
        <v>4</v>
      </c>
      <c r="G60" s="3">
        <f t="shared" si="3"/>
        <v>0.5</v>
      </c>
      <c r="H60" s="3">
        <f t="shared" si="4"/>
        <v>0.5</v>
      </c>
      <c r="I60" s="3">
        <f t="shared" si="5"/>
        <v>1</v>
      </c>
      <c r="J60">
        <v>53</v>
      </c>
      <c r="K60">
        <v>54</v>
      </c>
      <c r="L60">
        <v>59</v>
      </c>
    </row>
    <row r="61" spans="1:12" x14ac:dyDescent="0.25">
      <c r="A61" s="5" t="s">
        <v>100</v>
      </c>
      <c r="B61" t="s">
        <v>28</v>
      </c>
      <c r="C61">
        <f>IF($A61&lt;&gt;0,VLOOKUP($A61,Menhirs!$B$3:$X$15,20,0),0)</f>
        <v>4</v>
      </c>
      <c r="D61">
        <f>IF($A61&lt;&gt;0,VLOOKUP($A61,Menhirs!$B$3:$X$15,21,0),0)</f>
        <v>2</v>
      </c>
      <c r="E61">
        <f>IF($A61&lt;&gt;0,VLOOKUP($A61,Menhirs!$B$3:$X$15,22,0),0)</f>
        <v>6</v>
      </c>
      <c r="F61">
        <v>6</v>
      </c>
      <c r="G61" s="3">
        <f t="shared" si="3"/>
        <v>0.66666666666666663</v>
      </c>
      <c r="H61" s="3">
        <f t="shared" si="4"/>
        <v>0.33333333333333331</v>
      </c>
      <c r="I61" s="3">
        <f t="shared" si="5"/>
        <v>1</v>
      </c>
      <c r="J61">
        <v>48</v>
      </c>
      <c r="K61">
        <v>63</v>
      </c>
      <c r="L61">
        <v>60</v>
      </c>
    </row>
    <row r="62" spans="1:12" x14ac:dyDescent="0.25">
      <c r="A62" t="s">
        <v>43</v>
      </c>
      <c r="B62" t="s">
        <v>25</v>
      </c>
      <c r="C62">
        <f>IF($A62&lt;&gt;0,VLOOKUP($A62,Slavoj!$B$3:$X$15,20,0),0)</f>
        <v>4</v>
      </c>
      <c r="D62">
        <f>IF($A62&lt;&gt;0,VLOOKUP($A62,Slavoj!$B$3:$X$15,21,0),0)</f>
        <v>1</v>
      </c>
      <c r="E62">
        <f>IF($A62&lt;&gt;0,VLOOKUP($A62,Slavoj!$B$3:$X$15,22,0),0)</f>
        <v>5</v>
      </c>
      <c r="F62">
        <v>5</v>
      </c>
      <c r="G62" s="3">
        <f t="shared" si="3"/>
        <v>0.8</v>
      </c>
      <c r="H62" s="3">
        <f t="shared" si="4"/>
        <v>0.2</v>
      </c>
      <c r="I62" s="3">
        <f t="shared" si="5"/>
        <v>1</v>
      </c>
      <c r="J62">
        <v>43</v>
      </c>
      <c r="K62">
        <v>76</v>
      </c>
      <c r="L62">
        <v>61</v>
      </c>
    </row>
    <row r="63" spans="1:12" x14ac:dyDescent="0.25">
      <c r="A63" t="s">
        <v>31</v>
      </c>
      <c r="B63" t="s">
        <v>11</v>
      </c>
      <c r="C63">
        <f>IF(A63&lt;&gt;0,VLOOKUP(A63,Bobři!$B$3:$X$15,20,0),0)</f>
        <v>0</v>
      </c>
      <c r="D63">
        <f>IF(A63&lt;&gt;0,VLOOKUP(A63,Bobři!$B$3:$X$15,21,0),0)</f>
        <v>5</v>
      </c>
      <c r="E63">
        <f>IF(A63&lt;&gt;0,VLOOKUP(A63,Bobři!$B$3:$X$15,22,0),0)</f>
        <v>5</v>
      </c>
      <c r="F63">
        <v>6</v>
      </c>
      <c r="G63" s="3">
        <f t="shared" si="3"/>
        <v>0</v>
      </c>
      <c r="H63" s="3">
        <f t="shared" si="4"/>
        <v>0.83333333333333337</v>
      </c>
      <c r="I63" s="3">
        <f t="shared" si="5"/>
        <v>0.83333333333333337</v>
      </c>
      <c r="J63">
        <v>99</v>
      </c>
      <c r="K63">
        <v>38</v>
      </c>
      <c r="L63">
        <v>62</v>
      </c>
    </row>
    <row r="64" spans="1:12" x14ac:dyDescent="0.25">
      <c r="A64" t="s">
        <v>88</v>
      </c>
      <c r="B64" t="s">
        <v>27</v>
      </c>
      <c r="C64">
        <f>IF($A64&lt;&gt;0,VLOOKUP($A64,ElNino!$B$3:$X$15,20,0),0)</f>
        <v>0</v>
      </c>
      <c r="D64">
        <f>IF($A64&lt;&gt;0,VLOOKUP($A64,ElNino!$B$3:$X$15,21,0),0)</f>
        <v>5</v>
      </c>
      <c r="E64">
        <f>IF($A64&lt;&gt;0,VLOOKUP($A64,ElNino!$B$3:$X$15,22,0),0)</f>
        <v>5</v>
      </c>
      <c r="F64">
        <v>6</v>
      </c>
      <c r="G64" s="3">
        <f t="shared" si="3"/>
        <v>0</v>
      </c>
      <c r="H64" s="3">
        <f t="shared" si="4"/>
        <v>0.83333333333333337</v>
      </c>
      <c r="I64" s="3">
        <f t="shared" si="5"/>
        <v>0.83333333333333337</v>
      </c>
      <c r="J64">
        <v>104</v>
      </c>
      <c r="K64">
        <v>39</v>
      </c>
      <c r="L64">
        <v>63</v>
      </c>
    </row>
    <row r="65" spans="1:12" x14ac:dyDescent="0.25">
      <c r="A65" t="s">
        <v>58</v>
      </c>
      <c r="B65" t="s">
        <v>21</v>
      </c>
      <c r="C65">
        <f>IF($A65&lt;&gt;0,VLOOKUP($A65,Albatros!$B$3:$X$15,20,0),0)</f>
        <v>2</v>
      </c>
      <c r="D65">
        <f>IF($A65&lt;&gt;0,VLOOKUP($A65,Albatros!$B$3:$X$15,21,0),0)</f>
        <v>3</v>
      </c>
      <c r="E65">
        <f>IF($A65&lt;&gt;0,VLOOKUP($A65,Albatros!$B$3:$X$15,22,0),0)</f>
        <v>5</v>
      </c>
      <c r="F65">
        <v>6</v>
      </c>
      <c r="G65" s="3">
        <f t="shared" si="3"/>
        <v>0.33333333333333331</v>
      </c>
      <c r="H65" s="3">
        <f t="shared" si="4"/>
        <v>0.5</v>
      </c>
      <c r="I65" s="3">
        <f t="shared" si="5"/>
        <v>0.83333333333333337</v>
      </c>
      <c r="J65">
        <v>60</v>
      </c>
      <c r="K65">
        <v>55</v>
      </c>
      <c r="L65">
        <v>64</v>
      </c>
    </row>
    <row r="66" spans="1:12" x14ac:dyDescent="0.25">
      <c r="A66" t="s">
        <v>49</v>
      </c>
      <c r="B66" t="s">
        <v>21</v>
      </c>
      <c r="C66">
        <f>IF($A66&lt;&gt;0,VLOOKUP($A66,Albatros!$B$3:$X$15,20,0),0)</f>
        <v>2</v>
      </c>
      <c r="D66">
        <f>IF($A66&lt;&gt;0,VLOOKUP($A66,Albatros!$B$3:$X$15,21,0),0)</f>
        <v>3</v>
      </c>
      <c r="E66">
        <f>IF($A66&lt;&gt;0,VLOOKUP($A66,Albatros!$B$3:$X$15,22,0),0)</f>
        <v>5</v>
      </c>
      <c r="F66">
        <v>6</v>
      </c>
      <c r="G66" s="3">
        <f t="shared" ref="G66:G97" si="6">C66/F66</f>
        <v>0.33333333333333331</v>
      </c>
      <c r="H66" s="3">
        <f t="shared" ref="H66:H97" si="7">D66/F66</f>
        <v>0.5</v>
      </c>
      <c r="I66" s="3">
        <f t="shared" ref="I66:I97" si="8">E66/F66</f>
        <v>0.83333333333333337</v>
      </c>
      <c r="J66">
        <v>62</v>
      </c>
      <c r="K66">
        <v>56</v>
      </c>
      <c r="L66">
        <v>65</v>
      </c>
    </row>
    <row r="67" spans="1:12" x14ac:dyDescent="0.25">
      <c r="A67" t="s">
        <v>72</v>
      </c>
      <c r="B67" t="s">
        <v>22</v>
      </c>
      <c r="C67">
        <f>IF($A67&lt;&gt;0,VLOOKUP($A67,Tyšunky!$B$3:$X$15,20,0),0)</f>
        <v>3</v>
      </c>
      <c r="D67">
        <f>IF($A67&lt;&gt;0,VLOOKUP($A67,Tyšunky!$B$3:$X$15,21,0),0)</f>
        <v>1</v>
      </c>
      <c r="E67">
        <f>IF($A67&lt;&gt;0,VLOOKUP($A67,Tyšunky!$B$3:$X$15,22,0),0)</f>
        <v>4</v>
      </c>
      <c r="F67">
        <v>5</v>
      </c>
      <c r="G67" s="3">
        <f t="shared" si="6"/>
        <v>0.6</v>
      </c>
      <c r="H67" s="3">
        <f t="shared" si="7"/>
        <v>0.2</v>
      </c>
      <c r="I67" s="3">
        <f t="shared" si="8"/>
        <v>0.8</v>
      </c>
      <c r="J67">
        <v>51</v>
      </c>
      <c r="K67">
        <v>77</v>
      </c>
      <c r="L67">
        <v>66</v>
      </c>
    </row>
    <row r="68" spans="1:12" x14ac:dyDescent="0.25">
      <c r="A68" t="s">
        <v>123</v>
      </c>
      <c r="B68" t="s">
        <v>12</v>
      </c>
      <c r="C68">
        <f>IF(A68&lt;&gt;0,VLOOKUP(A68,Bobříci!$B$3:$X$15,20,0),0)</f>
        <v>1</v>
      </c>
      <c r="D68">
        <f>IF(A68&lt;&gt;0,VLOOKUP(A68,Bobříci!$B$3:$X$15,21,0),0)</f>
        <v>2</v>
      </c>
      <c r="E68">
        <f>IF(A68&lt;&gt;0,VLOOKUP(A68,Bobříci!$B$3:$X$15,22,0),0)</f>
        <v>3</v>
      </c>
      <c r="F68">
        <v>4</v>
      </c>
      <c r="G68" s="3">
        <f t="shared" si="6"/>
        <v>0.25</v>
      </c>
      <c r="H68" s="3">
        <f t="shared" si="7"/>
        <v>0.5</v>
      </c>
      <c r="I68" s="3">
        <f t="shared" si="8"/>
        <v>0.75</v>
      </c>
      <c r="J68">
        <v>68</v>
      </c>
      <c r="K68">
        <v>57</v>
      </c>
      <c r="L68">
        <v>67</v>
      </c>
    </row>
    <row r="69" spans="1:12" x14ac:dyDescent="0.25">
      <c r="A69" t="s">
        <v>65</v>
      </c>
      <c r="B69" t="s">
        <v>23</v>
      </c>
      <c r="C69">
        <f>IF($A69&lt;&gt;0,VLOOKUP($A69,Berušky!$B$3:$X$15,20,0),0)</f>
        <v>1</v>
      </c>
      <c r="D69">
        <f>IF($A69&lt;&gt;0,VLOOKUP($A69,Berušky!$B$3:$X$15,21,0),0)</f>
        <v>2</v>
      </c>
      <c r="E69">
        <f>IF($A69&lt;&gt;0,VLOOKUP($A69,Berušky!$B$3:$X$15,22,0),0)</f>
        <v>3</v>
      </c>
      <c r="F69">
        <v>4</v>
      </c>
      <c r="G69" s="3">
        <f t="shared" si="6"/>
        <v>0.25</v>
      </c>
      <c r="H69" s="3">
        <f t="shared" si="7"/>
        <v>0.5</v>
      </c>
      <c r="I69" s="3">
        <f t="shared" si="8"/>
        <v>0.75</v>
      </c>
      <c r="J69">
        <v>70</v>
      </c>
      <c r="K69">
        <v>58</v>
      </c>
      <c r="L69">
        <v>68</v>
      </c>
    </row>
    <row r="70" spans="1:12" x14ac:dyDescent="0.25">
      <c r="A70" t="s">
        <v>64</v>
      </c>
      <c r="B70" t="s">
        <v>23</v>
      </c>
      <c r="C70">
        <f>IF($A70&lt;&gt;0,VLOOKUP($A70,Berušky!$B$3:$X$15,20,0),0)</f>
        <v>2</v>
      </c>
      <c r="D70">
        <f>IF($A70&lt;&gt;0,VLOOKUP($A70,Berušky!$B$3:$X$15,21,0),0)</f>
        <v>1</v>
      </c>
      <c r="E70">
        <f>IF($A70&lt;&gt;0,VLOOKUP($A70,Berušky!$B$3:$X$15,22,0),0)</f>
        <v>3</v>
      </c>
      <c r="F70">
        <v>4</v>
      </c>
      <c r="G70" s="3">
        <f t="shared" si="6"/>
        <v>0.5</v>
      </c>
      <c r="H70" s="3">
        <f t="shared" si="7"/>
        <v>0.25</v>
      </c>
      <c r="I70" s="3">
        <f t="shared" si="8"/>
        <v>0.75</v>
      </c>
      <c r="J70">
        <v>54</v>
      </c>
      <c r="K70">
        <v>72</v>
      </c>
      <c r="L70">
        <v>69</v>
      </c>
    </row>
    <row r="71" spans="1:12" x14ac:dyDescent="0.25">
      <c r="A71" t="s">
        <v>81</v>
      </c>
      <c r="B71" t="s">
        <v>26</v>
      </c>
      <c r="C71">
        <f>IF($A71&lt;&gt;0,VLOOKUP($A71,Refugees!$B$3:$X$15,20,0),0)</f>
        <v>2</v>
      </c>
      <c r="D71">
        <f>IF($A71&lt;&gt;0,VLOOKUP($A71,Refugees!$B$3:$X$15,21,0),0)</f>
        <v>2</v>
      </c>
      <c r="E71">
        <f>IF($A71&lt;&gt;0,VLOOKUP($A71,Refugees!$B$3:$X$15,22,0),0)</f>
        <v>4</v>
      </c>
      <c r="F71">
        <v>6</v>
      </c>
      <c r="G71" s="3">
        <f t="shared" si="6"/>
        <v>0.33333333333333331</v>
      </c>
      <c r="H71" s="3">
        <f t="shared" si="7"/>
        <v>0.33333333333333331</v>
      </c>
      <c r="I71" s="3">
        <f t="shared" si="8"/>
        <v>0.66666666666666663</v>
      </c>
      <c r="J71">
        <v>67</v>
      </c>
      <c r="K71">
        <v>64</v>
      </c>
      <c r="L71">
        <v>70</v>
      </c>
    </row>
    <row r="72" spans="1:12" x14ac:dyDescent="0.25">
      <c r="A72" t="s">
        <v>106</v>
      </c>
      <c r="B72" t="s">
        <v>29</v>
      </c>
      <c r="C72">
        <f>IF($A72&lt;&gt;0,VLOOKUP($A72,Orenda!$B$3:$X$15,20,0),0)</f>
        <v>2</v>
      </c>
      <c r="D72">
        <f>IF($A72&lt;&gt;0,VLOOKUP($A72,Orenda!$B$3:$X$15,21,0),0)</f>
        <v>0</v>
      </c>
      <c r="E72">
        <f>IF($A72&lt;&gt;0,VLOOKUP($A72,Orenda!$B$3:$X$15,22,0),0)</f>
        <v>2</v>
      </c>
      <c r="F72">
        <v>3</v>
      </c>
      <c r="G72" s="3">
        <f t="shared" si="6"/>
        <v>0.66666666666666663</v>
      </c>
      <c r="H72" s="3">
        <f t="shared" si="7"/>
        <v>0</v>
      </c>
      <c r="I72" s="3">
        <f t="shared" si="8"/>
        <v>0.66666666666666663</v>
      </c>
      <c r="J72">
        <v>49</v>
      </c>
      <c r="K72">
        <v>86</v>
      </c>
      <c r="L72">
        <v>71</v>
      </c>
    </row>
    <row r="73" spans="1:12" x14ac:dyDescent="0.25">
      <c r="A73" t="s">
        <v>45</v>
      </c>
      <c r="B73" t="s">
        <v>25</v>
      </c>
      <c r="C73">
        <f>IF($A73&lt;&gt;0,VLOOKUP($A73,Slavoj!$B$3:$X$15,20,0),0)</f>
        <v>1</v>
      </c>
      <c r="D73">
        <f>IF($A73&lt;&gt;0,VLOOKUP($A73,Slavoj!$B$3:$X$15,21,0),0)</f>
        <v>2</v>
      </c>
      <c r="E73">
        <f>IF($A73&lt;&gt;0,VLOOKUP($A73,Slavoj!$B$3:$X$15,22,0),0)</f>
        <v>3</v>
      </c>
      <c r="F73">
        <v>5</v>
      </c>
      <c r="G73" s="3">
        <f t="shared" si="6"/>
        <v>0.2</v>
      </c>
      <c r="H73" s="3">
        <f t="shared" si="7"/>
        <v>0.4</v>
      </c>
      <c r="I73" s="3">
        <f t="shared" si="8"/>
        <v>0.6</v>
      </c>
      <c r="J73">
        <v>73</v>
      </c>
      <c r="K73">
        <v>60</v>
      </c>
      <c r="L73">
        <v>72</v>
      </c>
    </row>
    <row r="74" spans="1:12" x14ac:dyDescent="0.25">
      <c r="A74" t="s">
        <v>71</v>
      </c>
      <c r="B74" t="s">
        <v>22</v>
      </c>
      <c r="C74">
        <f>IF($A74&lt;&gt;0,VLOOKUP($A74,Tyšunky!$B$3:$X$15,20,0),0)</f>
        <v>1</v>
      </c>
      <c r="D74">
        <f>IF($A74&lt;&gt;0,VLOOKUP($A74,Tyšunky!$B$3:$X$15,21,0),0)</f>
        <v>2</v>
      </c>
      <c r="E74">
        <f>IF($A74&lt;&gt;0,VLOOKUP($A74,Tyšunky!$B$3:$X$15,22,0),0)</f>
        <v>3</v>
      </c>
      <c r="F74">
        <v>5</v>
      </c>
      <c r="G74" s="3">
        <f t="shared" si="6"/>
        <v>0.2</v>
      </c>
      <c r="H74" s="3">
        <f t="shared" si="7"/>
        <v>0.4</v>
      </c>
      <c r="I74" s="3">
        <f t="shared" si="8"/>
        <v>0.6</v>
      </c>
      <c r="J74">
        <v>74</v>
      </c>
      <c r="K74">
        <v>61</v>
      </c>
      <c r="L74">
        <v>73</v>
      </c>
    </row>
    <row r="75" spans="1:12" x14ac:dyDescent="0.25">
      <c r="A75" t="s">
        <v>113</v>
      </c>
      <c r="B75" t="s">
        <v>24</v>
      </c>
      <c r="C75">
        <f>IF($A75&lt;&gt;0,VLOOKUP($A75,Highlander!$B$3:$X$15,20,0),0)</f>
        <v>2</v>
      </c>
      <c r="D75">
        <f>IF($A75&lt;&gt;0,VLOOKUP($A75,Highlander!$B$3:$X$15,21,0),0)</f>
        <v>1</v>
      </c>
      <c r="E75">
        <f>IF($A75&lt;&gt;0,VLOOKUP($A75,Highlander!$B$3:$X$15,22,0),0)</f>
        <v>3</v>
      </c>
      <c r="F75">
        <v>5</v>
      </c>
      <c r="G75" s="3">
        <f t="shared" si="6"/>
        <v>0.4</v>
      </c>
      <c r="H75" s="3">
        <f t="shared" si="7"/>
        <v>0.2</v>
      </c>
      <c r="I75" s="3">
        <f t="shared" si="8"/>
        <v>0.6</v>
      </c>
      <c r="J75">
        <v>57</v>
      </c>
      <c r="K75">
        <v>78</v>
      </c>
      <c r="L75">
        <v>74</v>
      </c>
    </row>
    <row r="76" spans="1:12" x14ac:dyDescent="0.25">
      <c r="A76" s="7" t="s">
        <v>74</v>
      </c>
      <c r="B76" t="s">
        <v>22</v>
      </c>
      <c r="C76">
        <f>IF($A76&lt;&gt;0,VLOOKUP($A76,Tyšunky!$B$3:$X$15,20,0),0)</f>
        <v>2</v>
      </c>
      <c r="D76">
        <f>IF($A76&lt;&gt;0,VLOOKUP($A76,Tyšunky!$B$3:$X$15,21,0),0)</f>
        <v>1</v>
      </c>
      <c r="E76">
        <f>IF($A76&lt;&gt;0,VLOOKUP($A76,Tyšunky!$B$3:$X$15,22,0),0)</f>
        <v>3</v>
      </c>
      <c r="F76">
        <v>5</v>
      </c>
      <c r="G76" s="3">
        <f t="shared" si="6"/>
        <v>0.4</v>
      </c>
      <c r="H76" s="3">
        <f t="shared" si="7"/>
        <v>0.2</v>
      </c>
      <c r="I76" s="3">
        <f t="shared" si="8"/>
        <v>0.6</v>
      </c>
      <c r="J76">
        <v>59</v>
      </c>
      <c r="K76">
        <v>79</v>
      </c>
      <c r="L76">
        <v>75</v>
      </c>
    </row>
    <row r="77" spans="1:12" x14ac:dyDescent="0.25">
      <c r="A77" t="s">
        <v>50</v>
      </c>
      <c r="B77" t="s">
        <v>12</v>
      </c>
      <c r="C77">
        <f>IF(A77&lt;&gt;0,VLOOKUP(A77,Bobříci!$B$3:$X$15,20,0),0)</f>
        <v>0</v>
      </c>
      <c r="D77">
        <f>IF(A77&lt;&gt;0,VLOOKUP(A77,Bobříci!$B$3:$X$15,21,0),0)</f>
        <v>2</v>
      </c>
      <c r="E77">
        <f>IF(A77&lt;&gt;0,VLOOKUP(A77,Bobříci!$B$3:$X$15,22,0),0)</f>
        <v>2</v>
      </c>
      <c r="F77">
        <v>4</v>
      </c>
      <c r="G77" s="3">
        <f t="shared" si="6"/>
        <v>0</v>
      </c>
      <c r="H77" s="3">
        <f t="shared" si="7"/>
        <v>0.5</v>
      </c>
      <c r="I77" s="3">
        <f t="shared" si="8"/>
        <v>0.5</v>
      </c>
      <c r="J77">
        <v>87</v>
      </c>
      <c r="K77">
        <v>59</v>
      </c>
      <c r="L77">
        <v>76</v>
      </c>
    </row>
    <row r="78" spans="1:12" x14ac:dyDescent="0.25">
      <c r="A78" t="s">
        <v>56</v>
      </c>
      <c r="B78" t="s">
        <v>21</v>
      </c>
      <c r="C78">
        <f>IF($A78&lt;&gt;0,VLOOKUP($A78,Albatros!$B$3:$X$15,20,0),0)</f>
        <v>1</v>
      </c>
      <c r="D78">
        <f>IF($A78&lt;&gt;0,VLOOKUP($A78,Albatros!$B$3:$X$15,21,0),0)</f>
        <v>2</v>
      </c>
      <c r="E78">
        <f>IF($A78&lt;&gt;0,VLOOKUP($A78,Albatros!$B$3:$X$15,22,0),0)</f>
        <v>3</v>
      </c>
      <c r="F78">
        <v>6</v>
      </c>
      <c r="G78" s="3">
        <f t="shared" si="6"/>
        <v>0.16666666666666666</v>
      </c>
      <c r="H78" s="3">
        <f t="shared" si="7"/>
        <v>0.33333333333333331</v>
      </c>
      <c r="I78" s="3">
        <f t="shared" si="8"/>
        <v>0.5</v>
      </c>
      <c r="J78">
        <v>76</v>
      </c>
      <c r="K78">
        <v>65</v>
      </c>
      <c r="L78">
        <v>77</v>
      </c>
    </row>
    <row r="79" spans="1:12" x14ac:dyDescent="0.25">
      <c r="A79" t="s">
        <v>34</v>
      </c>
      <c r="B79" t="s">
        <v>11</v>
      </c>
      <c r="C79">
        <f>IF(A79&lt;&gt;0,VLOOKUP(A79,Bobři!$B$3:$X$15,20,0),0)</f>
        <v>1</v>
      </c>
      <c r="D79">
        <f>IF(A79&lt;&gt;0,VLOOKUP(A79,Bobři!$B$3:$X$15,21,0),0)</f>
        <v>2</v>
      </c>
      <c r="E79">
        <f>IF(A79&lt;&gt;0,VLOOKUP(A79,Bobři!$B$3:$X$15,22,0),0)</f>
        <v>3</v>
      </c>
      <c r="F79">
        <v>6</v>
      </c>
      <c r="G79" s="3">
        <f t="shared" si="6"/>
        <v>0.16666666666666666</v>
      </c>
      <c r="H79" s="3">
        <f t="shared" si="7"/>
        <v>0.33333333333333331</v>
      </c>
      <c r="I79" s="3">
        <f t="shared" si="8"/>
        <v>0.5</v>
      </c>
      <c r="J79">
        <v>77</v>
      </c>
      <c r="K79">
        <v>66</v>
      </c>
      <c r="L79">
        <v>78</v>
      </c>
    </row>
    <row r="80" spans="1:12" x14ac:dyDescent="0.25">
      <c r="A80" t="s">
        <v>37</v>
      </c>
      <c r="B80" t="s">
        <v>11</v>
      </c>
      <c r="C80">
        <f>IF(A80&lt;&gt;0,VLOOKUP(A80,Bobři!$B$3:$X$15,20,0),0)</f>
        <v>1</v>
      </c>
      <c r="D80">
        <f>IF(A80&lt;&gt;0,VLOOKUP(A80,Bobři!$B$3:$X$15,21,0),0)</f>
        <v>2</v>
      </c>
      <c r="E80">
        <f>IF(A80&lt;&gt;0,VLOOKUP(A80,Bobři!$B$3:$X$15,22,0),0)</f>
        <v>3</v>
      </c>
      <c r="F80">
        <v>6</v>
      </c>
      <c r="G80" s="3">
        <f t="shared" si="6"/>
        <v>0.16666666666666666</v>
      </c>
      <c r="H80" s="3">
        <f t="shared" si="7"/>
        <v>0.33333333333333331</v>
      </c>
      <c r="I80" s="3">
        <f t="shared" si="8"/>
        <v>0.5</v>
      </c>
      <c r="J80">
        <v>78</v>
      </c>
      <c r="K80">
        <v>67</v>
      </c>
      <c r="L80">
        <v>79</v>
      </c>
    </row>
    <row r="81" spans="1:12" x14ac:dyDescent="0.25">
      <c r="A81" t="s">
        <v>89</v>
      </c>
      <c r="B81" t="s">
        <v>27</v>
      </c>
      <c r="C81">
        <f>IF($A81&lt;&gt;0,VLOOKUP($A81,ElNino!$B$3:$X$15,20,0),0)</f>
        <v>1</v>
      </c>
      <c r="D81">
        <f>IF($A81&lt;&gt;0,VLOOKUP($A81,ElNino!$B$3:$X$15,21,0),0)</f>
        <v>2</v>
      </c>
      <c r="E81">
        <f>IF($A81&lt;&gt;0,VLOOKUP($A81,ElNino!$B$3:$X$15,22,0),0)</f>
        <v>3</v>
      </c>
      <c r="F81">
        <v>6</v>
      </c>
      <c r="G81" s="3">
        <f t="shared" si="6"/>
        <v>0.16666666666666666</v>
      </c>
      <c r="H81" s="3">
        <f t="shared" si="7"/>
        <v>0.33333333333333331</v>
      </c>
      <c r="I81" s="3">
        <f t="shared" si="8"/>
        <v>0.5</v>
      </c>
      <c r="J81">
        <v>80</v>
      </c>
      <c r="K81">
        <v>68</v>
      </c>
      <c r="L81">
        <v>80</v>
      </c>
    </row>
    <row r="82" spans="1:12" x14ac:dyDescent="0.25">
      <c r="A82" t="s">
        <v>82</v>
      </c>
      <c r="B82" t="s">
        <v>26</v>
      </c>
      <c r="C82">
        <f>IF($A82&lt;&gt;0,VLOOKUP($A82,Refugees!$B$3:$X$15,20,0),0)</f>
        <v>1</v>
      </c>
      <c r="D82">
        <f>IF($A82&lt;&gt;0,VLOOKUP($A82,Refugees!$B$3:$X$15,21,0),0)</f>
        <v>2</v>
      </c>
      <c r="E82">
        <f>IF($A82&lt;&gt;0,VLOOKUP($A82,Refugees!$B$3:$X$15,22,0),0)</f>
        <v>3</v>
      </c>
      <c r="F82">
        <v>6</v>
      </c>
      <c r="G82" s="3">
        <f t="shared" si="6"/>
        <v>0.16666666666666666</v>
      </c>
      <c r="H82" s="3">
        <f t="shared" si="7"/>
        <v>0.33333333333333331</v>
      </c>
      <c r="I82" s="3">
        <f t="shared" si="8"/>
        <v>0.5</v>
      </c>
      <c r="J82">
        <v>82</v>
      </c>
      <c r="K82">
        <v>69</v>
      </c>
      <c r="L82">
        <v>81</v>
      </c>
    </row>
    <row r="83" spans="1:12" x14ac:dyDescent="0.25">
      <c r="A83" s="5" t="s">
        <v>104</v>
      </c>
      <c r="B83" t="s">
        <v>28</v>
      </c>
      <c r="C83">
        <f>IF($A83&lt;&gt;0,VLOOKUP($A83,Menhirs!$B$3:$X$15,20,0),0)</f>
        <v>1</v>
      </c>
      <c r="D83">
        <f>IF($A83&lt;&gt;0,VLOOKUP($A83,Menhirs!$B$3:$X$15,21,0),0)</f>
        <v>1</v>
      </c>
      <c r="E83">
        <f>IF($A83&lt;&gt;0,VLOOKUP($A83,Menhirs!$B$3:$X$15,22,0),0)</f>
        <v>2</v>
      </c>
      <c r="F83">
        <v>6</v>
      </c>
      <c r="G83" s="3">
        <f t="shared" si="6"/>
        <v>0.16666666666666666</v>
      </c>
      <c r="H83" s="3">
        <f t="shared" si="7"/>
        <v>0.16666666666666666</v>
      </c>
      <c r="I83" s="3">
        <f t="shared" si="8"/>
        <v>0.33333333333333331</v>
      </c>
      <c r="J83">
        <v>81</v>
      </c>
      <c r="K83">
        <v>84</v>
      </c>
      <c r="L83">
        <v>82</v>
      </c>
    </row>
    <row r="84" spans="1:12" x14ac:dyDescent="0.25">
      <c r="A84" t="s">
        <v>135</v>
      </c>
      <c r="B84" t="s">
        <v>29</v>
      </c>
      <c r="C84">
        <f>IF($A84&lt;&gt;0,VLOOKUP($A84,Orenda!$B$3:$X$15,20,0),0)</f>
        <v>1</v>
      </c>
      <c r="D84">
        <f>IF($A84&lt;&gt;0,VLOOKUP($A84,Orenda!$B$3:$X$15,21,0),0)</f>
        <v>0</v>
      </c>
      <c r="E84">
        <f>IF($A84&lt;&gt;0,VLOOKUP($A84,Orenda!$B$3:$X$15,22,0),0)</f>
        <v>1</v>
      </c>
      <c r="F84">
        <v>3</v>
      </c>
      <c r="G84" s="3">
        <f t="shared" si="6"/>
        <v>0.33333333333333331</v>
      </c>
      <c r="H84" s="3">
        <f t="shared" si="7"/>
        <v>0</v>
      </c>
      <c r="I84" s="3">
        <f t="shared" si="8"/>
        <v>0.33333333333333331</v>
      </c>
      <c r="J84">
        <v>65</v>
      </c>
      <c r="K84">
        <v>87</v>
      </c>
      <c r="L84">
        <v>83</v>
      </c>
    </row>
    <row r="85" spans="1:12" x14ac:dyDescent="0.25">
      <c r="A85" t="s">
        <v>52</v>
      </c>
      <c r="B85" t="s">
        <v>12</v>
      </c>
      <c r="C85">
        <f>IF(A85&lt;&gt;0,VLOOKUP(A85,Bobříci!$B$3:$X$15,20,0),0)</f>
        <v>1</v>
      </c>
      <c r="D85">
        <f>IF(A85&lt;&gt;0,VLOOKUP(A85,Bobříci!$B$3:$X$15,21,0),0)</f>
        <v>0</v>
      </c>
      <c r="E85">
        <f>IF(A85&lt;&gt;0,VLOOKUP(A85,Bobříci!$B$3:$X$15,22,0),0)</f>
        <v>1</v>
      </c>
      <c r="F85">
        <v>4</v>
      </c>
      <c r="G85" s="3">
        <f t="shared" si="6"/>
        <v>0.25</v>
      </c>
      <c r="H85" s="3">
        <f t="shared" si="7"/>
        <v>0</v>
      </c>
      <c r="I85" s="3">
        <f t="shared" si="8"/>
        <v>0.25</v>
      </c>
      <c r="J85">
        <v>69</v>
      </c>
      <c r="K85">
        <v>88</v>
      </c>
      <c r="L85">
        <v>84</v>
      </c>
    </row>
    <row r="86" spans="1:12" x14ac:dyDescent="0.25">
      <c r="A86" t="s">
        <v>68</v>
      </c>
      <c r="B86" t="s">
        <v>23</v>
      </c>
      <c r="C86">
        <f>IF($A86&lt;&gt;0,VLOOKUP($A86,Berušky!$B$3:$X$15,20,0),0)</f>
        <v>1</v>
      </c>
      <c r="D86">
        <f>IF($A86&lt;&gt;0,VLOOKUP($A86,Berušky!$B$3:$X$15,21,0),0)</f>
        <v>0</v>
      </c>
      <c r="E86">
        <f>IF($A86&lt;&gt;0,VLOOKUP($A86,Berušky!$B$3:$X$15,22,0),0)</f>
        <v>1</v>
      </c>
      <c r="F86">
        <v>4</v>
      </c>
      <c r="G86" s="3">
        <f t="shared" si="6"/>
        <v>0.25</v>
      </c>
      <c r="H86" s="3">
        <f t="shared" si="7"/>
        <v>0</v>
      </c>
      <c r="I86" s="3">
        <f t="shared" si="8"/>
        <v>0.25</v>
      </c>
      <c r="J86">
        <v>71</v>
      </c>
      <c r="K86">
        <v>89</v>
      </c>
      <c r="L86">
        <v>85</v>
      </c>
    </row>
    <row r="87" spans="1:12" x14ac:dyDescent="0.25">
      <c r="A87" t="s">
        <v>122</v>
      </c>
      <c r="B87" t="s">
        <v>24</v>
      </c>
      <c r="C87">
        <f>IF($A87&lt;&gt;0,VLOOKUP($A87,Highlander!$B$3:$X$15,20,0),0)</f>
        <v>0</v>
      </c>
      <c r="D87">
        <f>IF($A87&lt;&gt;0,VLOOKUP($A87,Highlander!$B$3:$X$15,21,0),0)</f>
        <v>1</v>
      </c>
      <c r="E87">
        <f>IF($A87&lt;&gt;0,VLOOKUP($A87,Highlander!$B$3:$X$15,22,0),0)</f>
        <v>1</v>
      </c>
      <c r="F87">
        <v>5</v>
      </c>
      <c r="G87" s="3">
        <f t="shared" si="6"/>
        <v>0</v>
      </c>
      <c r="H87" s="3">
        <f t="shared" si="7"/>
        <v>0.2</v>
      </c>
      <c r="I87" s="3">
        <f t="shared" si="8"/>
        <v>0.2</v>
      </c>
      <c r="J87">
        <v>110</v>
      </c>
      <c r="K87">
        <v>80</v>
      </c>
      <c r="L87">
        <v>86</v>
      </c>
    </row>
    <row r="88" spans="1:12" x14ac:dyDescent="0.25">
      <c r="A88" t="s">
        <v>195</v>
      </c>
      <c r="B88" t="s">
        <v>24</v>
      </c>
      <c r="C88">
        <f>IF($A88&lt;&gt;0,VLOOKUP($A88,Highlander!$B$3:$X$15,20,0),0)</f>
        <v>0</v>
      </c>
      <c r="D88">
        <f>IF($A88&lt;&gt;0,VLOOKUP($A88,Highlander!$B$3:$X$15,21,0),0)</f>
        <v>1</v>
      </c>
      <c r="E88">
        <f>IF($A88&lt;&gt;0,VLOOKUP($A88,Highlander!$B$3:$X$15,22,0),0)</f>
        <v>1</v>
      </c>
      <c r="F88">
        <v>5</v>
      </c>
      <c r="G88" s="3">
        <f t="shared" si="6"/>
        <v>0</v>
      </c>
      <c r="H88" s="3">
        <f t="shared" si="7"/>
        <v>0.2</v>
      </c>
      <c r="I88" s="3">
        <f t="shared" si="8"/>
        <v>0.2</v>
      </c>
      <c r="J88">
        <v>111</v>
      </c>
      <c r="K88">
        <v>81</v>
      </c>
      <c r="L88">
        <v>87</v>
      </c>
    </row>
    <row r="89" spans="1:12" x14ac:dyDescent="0.25">
      <c r="A89" t="s">
        <v>39</v>
      </c>
      <c r="B89" t="s">
        <v>25</v>
      </c>
      <c r="C89">
        <f>IF($A89&lt;&gt;0,VLOOKUP($A89,Slavoj!$B$3:$X$15,20,0),0)</f>
        <v>0</v>
      </c>
      <c r="D89">
        <f>IF($A89&lt;&gt;0,VLOOKUP($A89,Slavoj!$B$3:$X$15,21,0),0)</f>
        <v>1</v>
      </c>
      <c r="E89">
        <f>IF($A89&lt;&gt;0,VLOOKUP($A89,Slavoj!$B$3:$X$15,22,0),0)</f>
        <v>1</v>
      </c>
      <c r="F89">
        <v>5</v>
      </c>
      <c r="G89" s="3">
        <f t="shared" si="6"/>
        <v>0</v>
      </c>
      <c r="H89" s="3">
        <f t="shared" si="7"/>
        <v>0.2</v>
      </c>
      <c r="I89" s="3">
        <f t="shared" si="8"/>
        <v>0.2</v>
      </c>
      <c r="J89">
        <v>133</v>
      </c>
      <c r="K89">
        <v>82</v>
      </c>
      <c r="L89">
        <v>88</v>
      </c>
    </row>
    <row r="90" spans="1:12" x14ac:dyDescent="0.25">
      <c r="A90" s="5" t="s">
        <v>103</v>
      </c>
      <c r="B90" t="s">
        <v>28</v>
      </c>
      <c r="C90">
        <f>IF($A90&lt;&gt;0,VLOOKUP($A90,Menhirs!$B$3:$X$15,20,0),0)</f>
        <v>0</v>
      </c>
      <c r="D90">
        <f>IF($A90&lt;&gt;0,VLOOKUP($A90,Menhirs!$B$3:$X$15,21,0),0)</f>
        <v>1</v>
      </c>
      <c r="E90">
        <f>IF($A90&lt;&gt;0,VLOOKUP($A90,Menhirs!$B$3:$X$15,22,0),0)</f>
        <v>1</v>
      </c>
      <c r="F90">
        <v>6</v>
      </c>
      <c r="G90" s="3">
        <f t="shared" si="6"/>
        <v>0</v>
      </c>
      <c r="H90" s="3">
        <f t="shared" si="7"/>
        <v>0.16666666666666666</v>
      </c>
      <c r="I90" s="3">
        <f t="shared" si="8"/>
        <v>0.16666666666666666</v>
      </c>
      <c r="J90">
        <v>114</v>
      </c>
      <c r="K90">
        <v>85</v>
      </c>
      <c r="L90">
        <v>89</v>
      </c>
    </row>
    <row r="91" spans="1:12" x14ac:dyDescent="0.25">
      <c r="A91" t="s">
        <v>54</v>
      </c>
      <c r="B91" t="s">
        <v>12</v>
      </c>
      <c r="C91">
        <f>IF(A91&lt;&gt;0,VLOOKUP(A91,Bobříci!$B$3:$X$15,20,0),0)</f>
        <v>0</v>
      </c>
      <c r="D91">
        <f>IF(A91&lt;&gt;0,VLOOKUP(A91,Bobříci!$B$3:$X$15,21,0),0)</f>
        <v>0</v>
      </c>
      <c r="E91">
        <f>IF(A91&lt;&gt;0,VLOOKUP(A91,Bobříci!$B$3:$X$15,22,0),0)</f>
        <v>0</v>
      </c>
      <c r="F91">
        <v>4</v>
      </c>
      <c r="G91" s="3">
        <f t="shared" si="6"/>
        <v>0</v>
      </c>
      <c r="H91" s="3">
        <f t="shared" si="7"/>
        <v>0</v>
      </c>
      <c r="I91" s="3">
        <f t="shared" si="8"/>
        <v>0</v>
      </c>
      <c r="J91">
        <v>88</v>
      </c>
      <c r="K91">
        <v>94</v>
      </c>
      <c r="L91">
        <v>94</v>
      </c>
    </row>
    <row r="92" spans="1:12" x14ac:dyDescent="0.25">
      <c r="A92" t="s">
        <v>55</v>
      </c>
      <c r="B92" t="s">
        <v>12</v>
      </c>
      <c r="C92">
        <f>IF(A92&lt;&gt;0,VLOOKUP(A92,Bobříci!$B$3:$X$15,20,0),0)</f>
        <v>0</v>
      </c>
      <c r="D92">
        <f>IF(A92&lt;&gt;0,VLOOKUP(A92,Bobříci!$B$3:$X$15,21,0),0)</f>
        <v>0</v>
      </c>
      <c r="E92">
        <f>IF(A92&lt;&gt;0,VLOOKUP(A92,Bobříci!$B$3:$X$15,22,0),0)</f>
        <v>0</v>
      </c>
      <c r="F92">
        <v>4</v>
      </c>
      <c r="G92" s="3">
        <f t="shared" si="6"/>
        <v>0</v>
      </c>
      <c r="H92" s="3">
        <f t="shared" si="7"/>
        <v>0</v>
      </c>
      <c r="I92" s="3">
        <f t="shared" si="8"/>
        <v>0</v>
      </c>
      <c r="J92">
        <v>89</v>
      </c>
      <c r="K92">
        <v>95</v>
      </c>
      <c r="L92">
        <v>95</v>
      </c>
    </row>
    <row r="93" spans="1:12" x14ac:dyDescent="0.25">
      <c r="A93" t="s">
        <v>61</v>
      </c>
      <c r="B93" t="s">
        <v>23</v>
      </c>
      <c r="C93">
        <f>IF($A93&lt;&gt;0,VLOOKUP($A93,Berušky!$B$3:$X$15,20,0),0)</f>
        <v>0</v>
      </c>
      <c r="D93">
        <f>IF($A93&lt;&gt;0,VLOOKUP($A93,Berušky!$B$3:$X$15,21,0),0)</f>
        <v>0</v>
      </c>
      <c r="E93">
        <f>IF($A93&lt;&gt;0,VLOOKUP($A93,Berušky!$B$3:$X$15,22,0),0)</f>
        <v>0</v>
      </c>
      <c r="F93">
        <v>4</v>
      </c>
      <c r="G93" s="3">
        <f t="shared" si="6"/>
        <v>0</v>
      </c>
      <c r="H93" s="3">
        <f t="shared" si="7"/>
        <v>0</v>
      </c>
      <c r="I93" s="3">
        <f t="shared" si="8"/>
        <v>0</v>
      </c>
      <c r="J93">
        <v>94</v>
      </c>
      <c r="K93">
        <v>100</v>
      </c>
      <c r="L93">
        <v>100</v>
      </c>
    </row>
    <row r="94" spans="1:12" x14ac:dyDescent="0.25">
      <c r="A94" t="s">
        <v>85</v>
      </c>
      <c r="B94" t="s">
        <v>27</v>
      </c>
      <c r="C94">
        <f>IF($A94&lt;&gt;0,VLOOKUP($A94,ElNino!$B$3:$X$15,20,0),0)</f>
        <v>0</v>
      </c>
      <c r="D94">
        <f>IF($A94&lt;&gt;0,VLOOKUP($A94,ElNino!$B$3:$X$15,21,0),0)</f>
        <v>0</v>
      </c>
      <c r="E94">
        <f>IF($A94&lt;&gt;0,VLOOKUP($A94,ElNino!$B$3:$X$15,22,0),0)</f>
        <v>0</v>
      </c>
      <c r="F94">
        <v>6</v>
      </c>
      <c r="G94" s="3">
        <f t="shared" si="6"/>
        <v>0</v>
      </c>
      <c r="H94" s="3">
        <f t="shared" si="7"/>
        <v>0</v>
      </c>
      <c r="I94" s="3">
        <f t="shared" si="8"/>
        <v>0</v>
      </c>
      <c r="J94">
        <v>105</v>
      </c>
      <c r="K94">
        <v>109</v>
      </c>
      <c r="L94">
        <v>109</v>
      </c>
    </row>
    <row r="95" spans="1:12" x14ac:dyDescent="0.25">
      <c r="A95" t="s">
        <v>86</v>
      </c>
      <c r="B95" t="s">
        <v>27</v>
      </c>
      <c r="C95">
        <f>IF($A95&lt;&gt;0,VLOOKUP($A95,ElNino!$B$3:$X$15,20,0),0)</f>
        <v>0</v>
      </c>
      <c r="D95">
        <f>IF($A95&lt;&gt;0,VLOOKUP($A95,ElNino!$B$3:$X$15,21,0),0)</f>
        <v>0</v>
      </c>
      <c r="E95">
        <f>IF($A95&lt;&gt;0,VLOOKUP($A95,ElNino!$B$3:$X$15,22,0),0)</f>
        <v>0</v>
      </c>
      <c r="F95">
        <v>6</v>
      </c>
      <c r="G95" s="3">
        <f t="shared" si="6"/>
        <v>0</v>
      </c>
      <c r="H95" s="3">
        <f t="shared" si="7"/>
        <v>0</v>
      </c>
      <c r="I95" s="3">
        <f t="shared" si="8"/>
        <v>0</v>
      </c>
      <c r="J95">
        <v>106</v>
      </c>
      <c r="K95">
        <v>110</v>
      </c>
      <c r="L95">
        <v>110</v>
      </c>
    </row>
    <row r="96" spans="1:12" x14ac:dyDescent="0.25">
      <c r="A96" t="s">
        <v>92</v>
      </c>
      <c r="B96" t="s">
        <v>27</v>
      </c>
      <c r="C96">
        <f>IF($A96&lt;&gt;0,VLOOKUP($A96,ElNino!$B$3:$X$15,20,0),0)</f>
        <v>0</v>
      </c>
      <c r="D96">
        <f>IF($A96&lt;&gt;0,VLOOKUP($A96,ElNino!$B$3:$X$15,21,0),0)</f>
        <v>0</v>
      </c>
      <c r="E96">
        <f>IF($A96&lt;&gt;0,VLOOKUP($A96,ElNino!$B$3:$X$15,22,0),0)</f>
        <v>0</v>
      </c>
      <c r="F96">
        <v>6</v>
      </c>
      <c r="G96" s="3">
        <f t="shared" si="6"/>
        <v>0</v>
      </c>
      <c r="H96" s="3">
        <f t="shared" si="7"/>
        <v>0</v>
      </c>
      <c r="I96" s="3">
        <f t="shared" si="8"/>
        <v>0</v>
      </c>
      <c r="J96">
        <v>107</v>
      </c>
      <c r="K96">
        <v>111</v>
      </c>
      <c r="L96">
        <v>111</v>
      </c>
    </row>
    <row r="97" spans="1:12" x14ac:dyDescent="0.25">
      <c r="A97" s="5" t="s">
        <v>98</v>
      </c>
      <c r="B97" t="s">
        <v>28</v>
      </c>
      <c r="C97">
        <f>IF($A97&lt;&gt;0,VLOOKUP($A97,Menhirs!$B$3:$X$15,20,0),0)</f>
        <v>0</v>
      </c>
      <c r="D97">
        <f>IF($A97&lt;&gt;0,VLOOKUP($A97,Menhirs!$B$3:$X$15,21,0),0)</f>
        <v>0</v>
      </c>
      <c r="E97">
        <f>IF($A97&lt;&gt;0,VLOOKUP($A97,Menhirs!$B$3:$X$15,22,0),0)</f>
        <v>0</v>
      </c>
      <c r="F97">
        <v>6</v>
      </c>
      <c r="G97" s="3">
        <f t="shared" si="6"/>
        <v>0</v>
      </c>
      <c r="H97" s="3">
        <f t="shared" si="7"/>
        <v>0</v>
      </c>
      <c r="I97" s="3">
        <f t="shared" si="8"/>
        <v>0</v>
      </c>
      <c r="J97">
        <v>115</v>
      </c>
      <c r="K97">
        <v>116</v>
      </c>
      <c r="L97">
        <v>116</v>
      </c>
    </row>
    <row r="98" spans="1:12" x14ac:dyDescent="0.25">
      <c r="A98" s="5" t="s">
        <v>101</v>
      </c>
      <c r="B98" t="s">
        <v>28</v>
      </c>
      <c r="C98">
        <f>IF($A98&lt;&gt;0,VLOOKUP($A98,Menhirs!$B$3:$X$15,20,0),0)</f>
        <v>0</v>
      </c>
      <c r="D98">
        <f>IF($A98&lt;&gt;0,VLOOKUP($A98,Menhirs!$B$3:$X$15,21,0),0)</f>
        <v>0</v>
      </c>
      <c r="E98">
        <f>IF($A98&lt;&gt;0,VLOOKUP($A98,Menhirs!$B$3:$X$15,22,0),0)</f>
        <v>0</v>
      </c>
      <c r="F98">
        <v>6</v>
      </c>
      <c r="G98" s="3">
        <f t="shared" ref="G98:G107" si="9">C98/F98</f>
        <v>0</v>
      </c>
      <c r="H98" s="3">
        <f t="shared" ref="H98:H107" si="10">D98/F98</f>
        <v>0</v>
      </c>
      <c r="I98" s="3">
        <f t="shared" ref="I98:I107" si="11">E98/F98</f>
        <v>0</v>
      </c>
      <c r="J98">
        <v>118</v>
      </c>
      <c r="K98">
        <v>119</v>
      </c>
      <c r="L98">
        <v>119</v>
      </c>
    </row>
    <row r="99" spans="1:12" x14ac:dyDescent="0.25">
      <c r="A99" s="5" t="s">
        <v>102</v>
      </c>
      <c r="B99" t="s">
        <v>28</v>
      </c>
      <c r="C99">
        <f>IF($A99&lt;&gt;0,VLOOKUP($A99,Menhirs!$B$3:$X$15,20,0),0)</f>
        <v>0</v>
      </c>
      <c r="D99">
        <f>IF($A99&lt;&gt;0,VLOOKUP($A99,Menhirs!$B$3:$X$15,21,0),0)</f>
        <v>0</v>
      </c>
      <c r="E99">
        <f>IF($A99&lt;&gt;0,VLOOKUP($A99,Menhirs!$B$3:$X$15,22,0),0)</f>
        <v>0</v>
      </c>
      <c r="F99">
        <v>6</v>
      </c>
      <c r="G99" s="3">
        <f t="shared" si="9"/>
        <v>0</v>
      </c>
      <c r="H99" s="3">
        <f t="shared" si="10"/>
        <v>0</v>
      </c>
      <c r="I99" s="3">
        <f t="shared" si="11"/>
        <v>0</v>
      </c>
      <c r="J99">
        <v>119</v>
      </c>
      <c r="K99">
        <v>120</v>
      </c>
      <c r="L99">
        <v>120</v>
      </c>
    </row>
    <row r="100" spans="1:12" x14ac:dyDescent="0.25">
      <c r="A100" t="s">
        <v>109</v>
      </c>
      <c r="B100" t="s">
        <v>29</v>
      </c>
      <c r="C100">
        <f>IF($A100&lt;&gt;0,VLOOKUP($A100,Orenda!$B$3:$X$15,20,0),0)</f>
        <v>0</v>
      </c>
      <c r="D100">
        <f>IF($A100&lt;&gt;0,VLOOKUP($A100,Orenda!$B$3:$X$15,21,0),0)</f>
        <v>0</v>
      </c>
      <c r="E100">
        <f>IF($A100&lt;&gt;0,VLOOKUP($A100,Orenda!$B$3:$X$15,22,0),0)</f>
        <v>0</v>
      </c>
      <c r="F100">
        <v>3</v>
      </c>
      <c r="G100" s="3">
        <f t="shared" si="9"/>
        <v>0</v>
      </c>
      <c r="H100" s="3">
        <f t="shared" si="10"/>
        <v>0</v>
      </c>
      <c r="I100" s="3">
        <f t="shared" si="11"/>
        <v>0</v>
      </c>
      <c r="J100">
        <v>120</v>
      </c>
      <c r="K100">
        <v>121</v>
      </c>
      <c r="L100">
        <v>121</v>
      </c>
    </row>
    <row r="101" spans="1:12" x14ac:dyDescent="0.25">
      <c r="A101" t="s">
        <v>81</v>
      </c>
      <c r="B101" t="s">
        <v>29</v>
      </c>
      <c r="C101">
        <f>IF($A101&lt;&gt;0,VLOOKUP($A101,Orenda!$B$3:$X$15,20,0),0)</f>
        <v>0</v>
      </c>
      <c r="D101">
        <f>IF($A101&lt;&gt;0,VLOOKUP($A101,Orenda!$B$3:$X$15,21,0),0)</f>
        <v>0</v>
      </c>
      <c r="E101">
        <f>IF($A101&lt;&gt;0,VLOOKUP($A101,Orenda!$B$3:$X$15,22,0),0)</f>
        <v>0</v>
      </c>
      <c r="F101">
        <v>3</v>
      </c>
      <c r="G101" s="3">
        <f t="shared" si="9"/>
        <v>0</v>
      </c>
      <c r="H101" s="3">
        <f t="shared" si="10"/>
        <v>0</v>
      </c>
      <c r="I101" s="3">
        <f t="shared" si="11"/>
        <v>0</v>
      </c>
      <c r="J101">
        <v>121</v>
      </c>
      <c r="K101">
        <v>122</v>
      </c>
      <c r="L101">
        <v>122</v>
      </c>
    </row>
    <row r="102" spans="1:12" x14ac:dyDescent="0.25">
      <c r="A102" t="s">
        <v>112</v>
      </c>
      <c r="B102" t="s">
        <v>29</v>
      </c>
      <c r="C102">
        <f>IF($A102&lt;&gt;0,VLOOKUP($A102,Orenda!$B$3:$X$15,20,0),0)</f>
        <v>0</v>
      </c>
      <c r="D102">
        <f>IF($A102&lt;&gt;0,VLOOKUP($A102,Orenda!$B$3:$X$15,21,0),0)</f>
        <v>0</v>
      </c>
      <c r="E102">
        <f>IF($A102&lt;&gt;0,VLOOKUP($A102,Orenda!$B$3:$X$15,22,0),0)</f>
        <v>0</v>
      </c>
      <c r="F102">
        <v>3</v>
      </c>
      <c r="G102" s="3">
        <f t="shared" si="9"/>
        <v>0</v>
      </c>
      <c r="H102" s="3">
        <f t="shared" si="10"/>
        <v>0</v>
      </c>
      <c r="I102" s="3">
        <f t="shared" si="11"/>
        <v>0</v>
      </c>
      <c r="J102">
        <v>122</v>
      </c>
      <c r="K102">
        <v>123</v>
      </c>
      <c r="L102">
        <v>123</v>
      </c>
    </row>
    <row r="103" spans="1:12" x14ac:dyDescent="0.25">
      <c r="A103" t="s">
        <v>105</v>
      </c>
      <c r="B103" t="s">
        <v>29</v>
      </c>
      <c r="C103">
        <f>IF($A103&lt;&gt;0,VLOOKUP($A103,Orenda!$B$3:$X$15,20,0),0)</f>
        <v>0</v>
      </c>
      <c r="D103">
        <f>IF($A103&lt;&gt;0,VLOOKUP($A103,Orenda!$B$3:$X$15,21,0),0)</f>
        <v>0</v>
      </c>
      <c r="E103">
        <f>IF($A103&lt;&gt;0,VLOOKUP($A103,Orenda!$B$3:$X$15,22,0),0)</f>
        <v>0</v>
      </c>
      <c r="F103">
        <v>3</v>
      </c>
      <c r="G103" s="3">
        <f t="shared" si="9"/>
        <v>0</v>
      </c>
      <c r="H103" s="3">
        <f t="shared" si="10"/>
        <v>0</v>
      </c>
      <c r="I103" s="3">
        <f t="shared" si="11"/>
        <v>0</v>
      </c>
      <c r="J103">
        <v>123</v>
      </c>
      <c r="K103">
        <v>124</v>
      </c>
      <c r="L103">
        <v>124</v>
      </c>
    </row>
    <row r="104" spans="1:12" x14ac:dyDescent="0.25">
      <c r="A104" t="s">
        <v>75</v>
      </c>
      <c r="B104" t="s">
        <v>26</v>
      </c>
      <c r="C104">
        <f>IF($A104&lt;&gt;0,VLOOKUP($A104,Refugees!$B$3:$X$15,20,0),0)</f>
        <v>0</v>
      </c>
      <c r="D104">
        <f>IF($A104&lt;&gt;0,VLOOKUP($A104,Refugees!$B$3:$X$15,21,0),0)</f>
        <v>0</v>
      </c>
      <c r="E104">
        <f>IF($A104&lt;&gt;0,VLOOKUP($A104,Refugees!$B$3:$X$15,22,0),0)</f>
        <v>0</v>
      </c>
      <c r="F104">
        <v>6</v>
      </c>
      <c r="G104" s="3">
        <f t="shared" si="9"/>
        <v>0</v>
      </c>
      <c r="H104" s="3">
        <f t="shared" si="10"/>
        <v>0</v>
      </c>
      <c r="I104" s="3">
        <f t="shared" si="11"/>
        <v>0</v>
      </c>
      <c r="J104">
        <v>126</v>
      </c>
      <c r="K104">
        <v>127</v>
      </c>
      <c r="L104">
        <v>127</v>
      </c>
    </row>
    <row r="105" spans="1:12" x14ac:dyDescent="0.25">
      <c r="A105" t="s">
        <v>44</v>
      </c>
      <c r="B105" t="s">
        <v>25</v>
      </c>
      <c r="C105">
        <f>IF($A105&lt;&gt;0,VLOOKUP($A105,Slavoj!$B$3:$X$15,20,0),0)</f>
        <v>0</v>
      </c>
      <c r="D105">
        <f>IF($A105&lt;&gt;0,VLOOKUP($A105,Slavoj!$B$3:$X$15,21,0),0)</f>
        <v>0</v>
      </c>
      <c r="E105">
        <f>IF($A105&lt;&gt;0,VLOOKUP($A105,Slavoj!$B$3:$X$15,22,0),0)</f>
        <v>0</v>
      </c>
      <c r="F105">
        <v>5</v>
      </c>
      <c r="G105" s="3">
        <f t="shared" si="9"/>
        <v>0</v>
      </c>
      <c r="H105" s="3">
        <f t="shared" si="10"/>
        <v>0</v>
      </c>
      <c r="I105" s="3">
        <f t="shared" si="11"/>
        <v>0</v>
      </c>
      <c r="J105">
        <v>131</v>
      </c>
      <c r="K105">
        <v>132</v>
      </c>
      <c r="L105">
        <v>132</v>
      </c>
    </row>
    <row r="106" spans="1:12" x14ac:dyDescent="0.25">
      <c r="A106" t="s">
        <v>46</v>
      </c>
      <c r="B106" t="s">
        <v>25</v>
      </c>
      <c r="C106">
        <f>IF($A106&lt;&gt;0,VLOOKUP($A106,Slavoj!$B$3:$X$15,20,0),0)</f>
        <v>0</v>
      </c>
      <c r="D106">
        <f>IF($A106&lt;&gt;0,VLOOKUP($A106,Slavoj!$B$3:$X$15,21,0),0)</f>
        <v>0</v>
      </c>
      <c r="E106">
        <f>IF($A106&lt;&gt;0,VLOOKUP($A106,Slavoj!$B$3:$X$15,22,0),0)</f>
        <v>0</v>
      </c>
      <c r="F106">
        <v>5</v>
      </c>
      <c r="G106" s="3">
        <f t="shared" si="9"/>
        <v>0</v>
      </c>
      <c r="H106" s="3">
        <f t="shared" si="10"/>
        <v>0</v>
      </c>
      <c r="I106" s="3">
        <f t="shared" si="11"/>
        <v>0</v>
      </c>
      <c r="J106">
        <v>132</v>
      </c>
      <c r="K106">
        <v>133</v>
      </c>
      <c r="L106">
        <v>133</v>
      </c>
    </row>
    <row r="107" spans="1:12" x14ac:dyDescent="0.25">
      <c r="A107" t="s">
        <v>164</v>
      </c>
      <c r="B107" t="s">
        <v>22</v>
      </c>
      <c r="C107">
        <f>IF($A107&lt;&gt;0,VLOOKUP($A107,Tyšunky!$B$3:$X$15,20,0),0)</f>
        <v>0</v>
      </c>
      <c r="D107">
        <f>IF($A107&lt;&gt;0,VLOOKUP($A107,Tyšunky!$B$3:$X$15,21,0),0)</f>
        <v>0</v>
      </c>
      <c r="E107">
        <f>IF($A107&lt;&gt;0,VLOOKUP($A107,Tyšunky!$B$3:$X$15,22,0),0)</f>
        <v>0</v>
      </c>
      <c r="F107">
        <v>5</v>
      </c>
      <c r="G107" s="3">
        <f t="shared" si="9"/>
        <v>0</v>
      </c>
      <c r="H107" s="3">
        <f t="shared" si="10"/>
        <v>0</v>
      </c>
      <c r="I107" s="3">
        <f t="shared" si="11"/>
        <v>0</v>
      </c>
      <c r="J107">
        <v>138</v>
      </c>
      <c r="K107">
        <v>138</v>
      </c>
      <c r="L107">
        <v>138</v>
      </c>
    </row>
    <row r="128" spans="1:1" x14ac:dyDescent="0.25">
      <c r="A128" s="5"/>
    </row>
    <row r="129" spans="1:1" x14ac:dyDescent="0.25">
      <c r="A129" s="5"/>
    </row>
  </sheetData>
  <sortState xmlns:xlrd2="http://schemas.microsoft.com/office/spreadsheetml/2017/richdata2" ref="A2:L107">
    <sortCondition ref="L1"/>
  </sortState>
  <phoneticPr fontId="0" type="noConversion"/>
  <printOptions gridLines="1"/>
  <pageMargins left="0.25" right="0.25" top="0.75" bottom="0.75" header="0.3" footer="0.3"/>
  <pageSetup paperSize="9" scale="9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26088-AA92-4B57-909F-F79FB2862181}">
  <dimension ref="B1:Q39"/>
  <sheetViews>
    <sheetView showGridLines="0" tabSelected="1" workbookViewId="0">
      <selection activeCell="P40" sqref="P40"/>
    </sheetView>
  </sheetViews>
  <sheetFormatPr defaultRowHeight="15" x14ac:dyDescent="0.25"/>
  <cols>
    <col min="10" max="10" width="9.5703125" customWidth="1"/>
    <col min="12" max="12" width="5.28515625" style="16" customWidth="1"/>
    <col min="13" max="15" width="9" style="16"/>
    <col min="16" max="16" width="14.7109375" style="24" customWidth="1"/>
  </cols>
  <sheetData>
    <row r="1" spans="2:16" x14ac:dyDescent="0.25">
      <c r="J1" s="10"/>
    </row>
    <row r="2" spans="2:16" x14ac:dyDescent="0.25">
      <c r="B2" s="17" t="s">
        <v>196</v>
      </c>
      <c r="C2" s="12" t="s">
        <v>11</v>
      </c>
      <c r="D2" s="12" t="s">
        <v>28</v>
      </c>
      <c r="E2" s="12" t="s">
        <v>27</v>
      </c>
      <c r="F2" s="12" t="s">
        <v>23</v>
      </c>
      <c r="G2" s="12" t="s">
        <v>200</v>
      </c>
      <c r="H2" s="12" t="s">
        <v>201</v>
      </c>
      <c r="I2" s="27" t="s">
        <v>16</v>
      </c>
      <c r="J2" s="29" t="s">
        <v>235</v>
      </c>
      <c r="L2" s="16">
        <v>1</v>
      </c>
      <c r="M2" s="16" t="s">
        <v>26</v>
      </c>
    </row>
    <row r="3" spans="2:16" x14ac:dyDescent="0.25">
      <c r="B3" s="12" t="s">
        <v>11</v>
      </c>
      <c r="C3" s="14"/>
      <c r="D3" s="15" t="s">
        <v>197</v>
      </c>
      <c r="E3" s="15" t="s">
        <v>198</v>
      </c>
      <c r="F3" s="15" t="s">
        <v>199</v>
      </c>
      <c r="G3" s="15" t="s">
        <v>212</v>
      </c>
      <c r="H3" s="15" t="s">
        <v>215</v>
      </c>
      <c r="I3" s="28" t="s">
        <v>219</v>
      </c>
      <c r="J3" s="30" t="s">
        <v>223</v>
      </c>
      <c r="L3" s="19"/>
      <c r="M3" s="20" t="s">
        <v>253</v>
      </c>
      <c r="N3" s="16" t="s">
        <v>26</v>
      </c>
    </row>
    <row r="4" spans="2:16" x14ac:dyDescent="0.25">
      <c r="B4" s="12" t="s">
        <v>28</v>
      </c>
      <c r="C4" s="15" t="s">
        <v>203</v>
      </c>
      <c r="D4" s="14"/>
      <c r="E4" s="15" t="s">
        <v>204</v>
      </c>
      <c r="F4" s="15" t="s">
        <v>205</v>
      </c>
      <c r="G4" s="15" t="s">
        <v>213</v>
      </c>
      <c r="H4" s="15" t="s">
        <v>216</v>
      </c>
      <c r="I4" s="28" t="s">
        <v>220</v>
      </c>
      <c r="J4" s="11"/>
      <c r="L4" s="21">
        <v>8</v>
      </c>
      <c r="M4" s="22" t="s">
        <v>22</v>
      </c>
      <c r="N4" s="20"/>
    </row>
    <row r="5" spans="2:16" x14ac:dyDescent="0.25">
      <c r="B5" s="12" t="s">
        <v>27</v>
      </c>
      <c r="C5" s="15" t="s">
        <v>206</v>
      </c>
      <c r="D5" s="15" t="s">
        <v>207</v>
      </c>
      <c r="E5" s="14"/>
      <c r="F5" s="15" t="s">
        <v>208</v>
      </c>
      <c r="G5" s="15" t="s">
        <v>202</v>
      </c>
      <c r="H5" s="15" t="s">
        <v>217</v>
      </c>
      <c r="I5" s="28" t="s">
        <v>221</v>
      </c>
      <c r="J5" s="30" t="s">
        <v>224</v>
      </c>
      <c r="N5" s="23" t="s">
        <v>257</v>
      </c>
      <c r="O5" s="16" t="s">
        <v>25</v>
      </c>
    </row>
    <row r="6" spans="2:16" x14ac:dyDescent="0.25">
      <c r="B6" s="12" t="s">
        <v>23</v>
      </c>
      <c r="C6" s="15" t="s">
        <v>209</v>
      </c>
      <c r="D6" s="15" t="s">
        <v>210</v>
      </c>
      <c r="E6" s="15" t="s">
        <v>211</v>
      </c>
      <c r="F6" s="14"/>
      <c r="G6" s="15" t="s">
        <v>214</v>
      </c>
      <c r="H6" s="15" t="s">
        <v>218</v>
      </c>
      <c r="I6" s="28" t="s">
        <v>222</v>
      </c>
      <c r="J6" s="11"/>
      <c r="L6" s="16">
        <v>5</v>
      </c>
      <c r="M6" s="16" t="s">
        <v>21</v>
      </c>
      <c r="N6" s="23"/>
      <c r="O6" s="20"/>
    </row>
    <row r="7" spans="2:16" x14ac:dyDescent="0.25">
      <c r="B7" s="13"/>
      <c r="C7" s="13"/>
      <c r="D7" s="13"/>
      <c r="E7" s="13"/>
      <c r="F7" s="13"/>
      <c r="G7" s="13"/>
      <c r="H7" s="13"/>
      <c r="I7" s="13"/>
      <c r="J7" s="10"/>
      <c r="L7" s="19"/>
      <c r="M7" s="20" t="s">
        <v>254</v>
      </c>
      <c r="N7" s="22" t="s">
        <v>25</v>
      </c>
      <c r="O7" s="23"/>
    </row>
    <row r="8" spans="2:16" x14ac:dyDescent="0.25">
      <c r="B8" s="13"/>
      <c r="C8" s="13"/>
      <c r="D8" s="13"/>
      <c r="E8" s="13"/>
      <c r="F8" s="13"/>
      <c r="G8" s="13"/>
      <c r="H8" s="13"/>
      <c r="I8" s="13"/>
      <c r="J8" s="10"/>
      <c r="L8" s="21">
        <v>4</v>
      </c>
      <c r="M8" s="22" t="s">
        <v>25</v>
      </c>
      <c r="O8" s="23"/>
    </row>
    <row r="9" spans="2:16" x14ac:dyDescent="0.25">
      <c r="B9" s="17" t="s">
        <v>5</v>
      </c>
      <c r="C9" s="12" t="s">
        <v>26</v>
      </c>
      <c r="D9" s="12" t="s">
        <v>21</v>
      </c>
      <c r="E9" s="12" t="s">
        <v>29</v>
      </c>
      <c r="F9" s="12" t="s">
        <v>12</v>
      </c>
      <c r="G9" s="12" t="s">
        <v>200</v>
      </c>
      <c r="H9" s="12" t="s">
        <v>201</v>
      </c>
      <c r="I9" s="27" t="s">
        <v>16</v>
      </c>
      <c r="J9" s="11" t="s">
        <v>235</v>
      </c>
      <c r="O9" s="23" t="s">
        <v>260</v>
      </c>
      <c r="P9" s="24" t="s">
        <v>261</v>
      </c>
    </row>
    <row r="10" spans="2:16" x14ac:dyDescent="0.25">
      <c r="B10" s="18" t="s">
        <v>26</v>
      </c>
      <c r="C10" s="14"/>
      <c r="D10" s="15" t="s">
        <v>225</v>
      </c>
      <c r="E10" s="15" t="s">
        <v>226</v>
      </c>
      <c r="F10" s="15" t="s">
        <v>205</v>
      </c>
      <c r="G10" s="15" t="s">
        <v>212</v>
      </c>
      <c r="H10" s="15" t="s">
        <v>237</v>
      </c>
      <c r="I10" s="28" t="s">
        <v>219</v>
      </c>
      <c r="J10" s="30" t="s">
        <v>238</v>
      </c>
      <c r="L10" s="16">
        <v>3</v>
      </c>
      <c r="M10" s="16" t="s">
        <v>11</v>
      </c>
      <c r="O10" s="23"/>
      <c r="P10" s="25"/>
    </row>
    <row r="11" spans="2:16" x14ac:dyDescent="0.25">
      <c r="B11" s="12" t="s">
        <v>21</v>
      </c>
      <c r="C11" s="15" t="s">
        <v>227</v>
      </c>
      <c r="D11" s="14"/>
      <c r="E11" s="15" t="s">
        <v>228</v>
      </c>
      <c r="F11" s="15" t="s">
        <v>229</v>
      </c>
      <c r="G11" s="15" t="s">
        <v>202</v>
      </c>
      <c r="H11" s="15" t="s">
        <v>239</v>
      </c>
      <c r="I11" s="28" t="s">
        <v>221</v>
      </c>
      <c r="J11" s="30" t="s">
        <v>240</v>
      </c>
      <c r="L11" s="19"/>
      <c r="M11" s="20" t="s">
        <v>255</v>
      </c>
      <c r="N11" s="16" t="s">
        <v>11</v>
      </c>
      <c r="O11" s="23"/>
    </row>
    <row r="12" spans="2:16" x14ac:dyDescent="0.25">
      <c r="B12" s="12" t="s">
        <v>29</v>
      </c>
      <c r="C12" s="15" t="s">
        <v>230</v>
      </c>
      <c r="D12" s="15" t="s">
        <v>231</v>
      </c>
      <c r="E12" s="14"/>
      <c r="F12" s="15" t="s">
        <v>232</v>
      </c>
      <c r="G12" s="15" t="s">
        <v>213</v>
      </c>
      <c r="H12" s="15" t="s">
        <v>241</v>
      </c>
      <c r="I12" s="28" t="s">
        <v>220</v>
      </c>
      <c r="J12" s="11"/>
      <c r="L12" s="21">
        <v>6</v>
      </c>
      <c r="M12" s="22" t="s">
        <v>27</v>
      </c>
      <c r="N12" s="20"/>
      <c r="O12" s="23"/>
    </row>
    <row r="13" spans="2:16" x14ac:dyDescent="0.25">
      <c r="B13" s="12" t="s">
        <v>12</v>
      </c>
      <c r="C13" s="15" t="s">
        <v>210</v>
      </c>
      <c r="D13" s="15" t="s">
        <v>233</v>
      </c>
      <c r="E13" s="15" t="s">
        <v>234</v>
      </c>
      <c r="F13" s="14"/>
      <c r="G13" s="15" t="s">
        <v>236</v>
      </c>
      <c r="H13" s="15" t="s">
        <v>242</v>
      </c>
      <c r="I13" s="28" t="s">
        <v>222</v>
      </c>
      <c r="J13" s="11"/>
      <c r="N13" s="23" t="s">
        <v>258</v>
      </c>
      <c r="O13" s="22" t="s">
        <v>24</v>
      </c>
    </row>
    <row r="14" spans="2:16" x14ac:dyDescent="0.25">
      <c r="B14" s="13"/>
      <c r="C14" s="13"/>
      <c r="D14" s="13"/>
      <c r="E14" s="13"/>
      <c r="F14" s="13"/>
      <c r="G14" s="13"/>
      <c r="H14" s="13"/>
      <c r="I14" s="13"/>
      <c r="J14" s="10"/>
      <c r="L14" s="16">
        <v>7</v>
      </c>
      <c r="M14" s="16" t="s">
        <v>28</v>
      </c>
      <c r="N14" s="23"/>
      <c r="P14" s="24" t="s">
        <v>262</v>
      </c>
    </row>
    <row r="15" spans="2:16" x14ac:dyDescent="0.25">
      <c r="B15" s="13"/>
      <c r="C15" s="13"/>
      <c r="D15" s="13"/>
      <c r="E15" s="13"/>
      <c r="F15" s="13"/>
      <c r="G15" s="13"/>
      <c r="H15" s="13"/>
      <c r="I15" s="13"/>
      <c r="J15" s="10"/>
      <c r="L15" s="19"/>
      <c r="M15" s="20" t="s">
        <v>256</v>
      </c>
      <c r="N15" s="22" t="s">
        <v>24</v>
      </c>
      <c r="P15" s="26"/>
    </row>
    <row r="16" spans="2:16" x14ac:dyDescent="0.25">
      <c r="B16" s="17" t="s">
        <v>243</v>
      </c>
      <c r="C16" s="12" t="s">
        <v>24</v>
      </c>
      <c r="D16" s="12" t="s">
        <v>25</v>
      </c>
      <c r="E16" s="12" t="s">
        <v>22</v>
      </c>
      <c r="F16" s="12" t="s">
        <v>200</v>
      </c>
      <c r="G16" s="12" t="s">
        <v>201</v>
      </c>
      <c r="H16" s="12" t="s">
        <v>16</v>
      </c>
      <c r="I16" s="13"/>
      <c r="J16" s="10"/>
      <c r="L16" s="21">
        <v>2</v>
      </c>
      <c r="M16" s="22" t="s">
        <v>24</v>
      </c>
    </row>
    <row r="17" spans="2:17" x14ac:dyDescent="0.25">
      <c r="B17" s="12" t="s">
        <v>24</v>
      </c>
      <c r="C17" s="14"/>
      <c r="D17" s="15" t="s">
        <v>244</v>
      </c>
      <c r="E17" s="15" t="s">
        <v>245</v>
      </c>
      <c r="F17" s="15" t="s">
        <v>202</v>
      </c>
      <c r="G17" s="15" t="s">
        <v>250</v>
      </c>
      <c r="H17" s="15" t="s">
        <v>219</v>
      </c>
      <c r="I17" s="13"/>
      <c r="J17" s="10"/>
      <c r="O17" s="16" t="s">
        <v>26</v>
      </c>
    </row>
    <row r="18" spans="2:17" x14ac:dyDescent="0.25">
      <c r="B18" s="12" t="s">
        <v>25</v>
      </c>
      <c r="C18" s="15" t="s">
        <v>246</v>
      </c>
      <c r="D18" s="14"/>
      <c r="E18" s="15" t="s">
        <v>247</v>
      </c>
      <c r="F18" s="15" t="s">
        <v>213</v>
      </c>
      <c r="G18" s="15" t="s">
        <v>251</v>
      </c>
      <c r="H18" s="15" t="s">
        <v>221</v>
      </c>
      <c r="I18" s="13"/>
      <c r="J18" s="10"/>
      <c r="O18" s="20" t="s">
        <v>263</v>
      </c>
      <c r="P18" s="24" t="s">
        <v>264</v>
      </c>
    </row>
    <row r="19" spans="2:17" x14ac:dyDescent="0.25">
      <c r="B19" s="12" t="s">
        <v>22</v>
      </c>
      <c r="C19" s="15" t="s">
        <v>248</v>
      </c>
      <c r="D19" s="15" t="s">
        <v>249</v>
      </c>
      <c r="E19" s="14"/>
      <c r="F19" s="15" t="s">
        <v>236</v>
      </c>
      <c r="G19" s="15" t="s">
        <v>252</v>
      </c>
      <c r="H19" s="15" t="s">
        <v>220</v>
      </c>
      <c r="I19" s="13"/>
      <c r="O19" s="22" t="s">
        <v>11</v>
      </c>
      <c r="P19" s="25"/>
    </row>
    <row r="20" spans="2:17" x14ac:dyDescent="0.25">
      <c r="B20" s="13"/>
      <c r="C20" s="13"/>
      <c r="D20" s="13"/>
      <c r="E20" s="13"/>
      <c r="F20" s="13"/>
      <c r="G20" s="13"/>
      <c r="H20" s="13"/>
      <c r="I20" s="13"/>
      <c r="P20" s="24" t="s">
        <v>265</v>
      </c>
    </row>
    <row r="21" spans="2:17" x14ac:dyDescent="0.25">
      <c r="B21" s="13"/>
      <c r="C21" s="13"/>
      <c r="D21" s="13"/>
      <c r="E21" s="13"/>
      <c r="F21" s="13"/>
      <c r="G21" s="13"/>
      <c r="H21" s="13"/>
      <c r="I21" s="13"/>
      <c r="P21" s="26"/>
    </row>
    <row r="22" spans="2:17" x14ac:dyDescent="0.25">
      <c r="B22" s="13"/>
      <c r="C22" s="13"/>
      <c r="D22" s="13"/>
      <c r="E22" s="13"/>
      <c r="F22" s="13"/>
      <c r="G22" s="13"/>
      <c r="H22" s="13"/>
      <c r="I22" s="13"/>
      <c r="N22" s="16" t="s">
        <v>22</v>
      </c>
    </row>
    <row r="23" spans="2:17" x14ac:dyDescent="0.25">
      <c r="B23" s="13"/>
      <c r="C23" s="13"/>
      <c r="D23" s="13"/>
      <c r="E23" s="13"/>
      <c r="F23" s="13"/>
      <c r="G23" s="13"/>
      <c r="H23" s="13"/>
      <c r="I23" s="13"/>
      <c r="N23" s="20" t="s">
        <v>227</v>
      </c>
      <c r="O23" s="16" t="s">
        <v>21</v>
      </c>
    </row>
    <row r="24" spans="2:17" x14ac:dyDescent="0.25">
      <c r="B24" s="13"/>
      <c r="C24" s="13"/>
      <c r="D24" s="13"/>
      <c r="E24" s="13"/>
      <c r="F24" s="13"/>
      <c r="G24" s="13"/>
      <c r="H24" s="13"/>
      <c r="I24" s="13"/>
      <c r="N24" s="22" t="s">
        <v>21</v>
      </c>
      <c r="O24" s="20"/>
    </row>
    <row r="25" spans="2:17" x14ac:dyDescent="0.25">
      <c r="B25" s="13"/>
      <c r="C25" s="13"/>
      <c r="D25" s="13"/>
      <c r="E25" s="13"/>
      <c r="F25" s="13"/>
      <c r="G25" s="13"/>
      <c r="H25" s="13"/>
      <c r="I25" s="13"/>
      <c r="O25" s="23" t="s">
        <v>197</v>
      </c>
      <c r="P25" s="24" t="s">
        <v>266</v>
      </c>
    </row>
    <row r="26" spans="2:17" x14ac:dyDescent="0.25">
      <c r="B26" s="13"/>
      <c r="C26" s="13"/>
      <c r="D26" s="13"/>
      <c r="E26" s="13"/>
      <c r="F26" s="13"/>
      <c r="G26" s="13"/>
      <c r="H26" s="13"/>
      <c r="I26" s="13"/>
      <c r="N26" s="16" t="s">
        <v>27</v>
      </c>
      <c r="O26" s="23"/>
      <c r="P26" s="25"/>
    </row>
    <row r="27" spans="2:17" x14ac:dyDescent="0.25">
      <c r="B27" s="13"/>
      <c r="C27" s="13"/>
      <c r="D27" s="13"/>
      <c r="E27" s="13"/>
      <c r="F27" s="13"/>
      <c r="G27" s="13"/>
      <c r="H27" s="13"/>
      <c r="I27" s="13"/>
      <c r="N27" s="20" t="s">
        <v>259</v>
      </c>
      <c r="O27" s="22" t="s">
        <v>27</v>
      </c>
    </row>
    <row r="28" spans="2:17" x14ac:dyDescent="0.25">
      <c r="B28" s="13"/>
      <c r="C28" s="13"/>
      <c r="D28" s="13"/>
      <c r="E28" s="13"/>
      <c r="F28" s="13"/>
      <c r="G28" s="13"/>
      <c r="H28" s="13"/>
      <c r="I28" s="13"/>
      <c r="N28" s="22" t="s">
        <v>28</v>
      </c>
      <c r="P28" s="24" t="s">
        <v>267</v>
      </c>
    </row>
    <row r="29" spans="2:17" x14ac:dyDescent="0.25">
      <c r="B29" s="13"/>
      <c r="C29" s="13"/>
      <c r="D29" s="13"/>
      <c r="E29" s="13"/>
      <c r="F29" s="13"/>
      <c r="G29" s="13"/>
      <c r="H29" s="13"/>
      <c r="I29" s="13"/>
      <c r="P29" s="26"/>
    </row>
    <row r="30" spans="2:17" x14ac:dyDescent="0.25">
      <c r="B30" s="13"/>
      <c r="C30" s="13"/>
      <c r="D30" s="13"/>
      <c r="E30" s="13"/>
      <c r="F30" s="13"/>
      <c r="G30" s="13"/>
      <c r="H30" s="13"/>
      <c r="I30" s="13"/>
      <c r="O30" s="16" t="s">
        <v>22</v>
      </c>
    </row>
    <row r="31" spans="2:17" x14ac:dyDescent="0.25">
      <c r="B31" s="13"/>
      <c r="C31" s="13"/>
      <c r="D31" s="13"/>
      <c r="E31" s="13"/>
      <c r="F31" s="13"/>
      <c r="G31" s="13"/>
      <c r="H31" s="13"/>
      <c r="I31" s="13"/>
      <c r="O31" s="20" t="s">
        <v>268</v>
      </c>
      <c r="P31" s="31" t="s">
        <v>269</v>
      </c>
      <c r="Q31" s="10"/>
    </row>
    <row r="32" spans="2:17" x14ac:dyDescent="0.25">
      <c r="B32" s="13"/>
      <c r="C32" s="13"/>
      <c r="D32" s="13"/>
      <c r="E32" s="13"/>
      <c r="F32" s="13"/>
      <c r="G32" s="13"/>
      <c r="H32" s="13"/>
      <c r="I32" s="13"/>
      <c r="O32" s="22" t="s">
        <v>28</v>
      </c>
    </row>
    <row r="33" spans="2:17" x14ac:dyDescent="0.25">
      <c r="B33" s="13"/>
      <c r="C33" s="13"/>
      <c r="D33" s="13"/>
      <c r="E33" s="13"/>
      <c r="F33" s="13"/>
      <c r="G33" s="13"/>
      <c r="H33" s="13"/>
      <c r="I33" s="13"/>
      <c r="P33" s="24" t="s">
        <v>270</v>
      </c>
    </row>
    <row r="34" spans="2:17" x14ac:dyDescent="0.25">
      <c r="B34" s="13"/>
      <c r="C34" s="13"/>
      <c r="D34" s="13"/>
      <c r="E34" s="13"/>
      <c r="F34" s="13"/>
      <c r="G34" s="13"/>
      <c r="H34" s="13"/>
      <c r="I34" s="13"/>
      <c r="O34" s="16" t="s">
        <v>23</v>
      </c>
      <c r="P34" s="26"/>
    </row>
    <row r="35" spans="2:17" x14ac:dyDescent="0.25">
      <c r="B35" s="13"/>
      <c r="C35" s="13"/>
      <c r="D35" s="13"/>
      <c r="E35" s="13"/>
      <c r="F35" s="13"/>
      <c r="G35" s="13"/>
      <c r="H35" s="13"/>
      <c r="I35" s="13"/>
      <c r="O35" s="20" t="s">
        <v>271</v>
      </c>
      <c r="P35" s="31" t="s">
        <v>272</v>
      </c>
      <c r="Q35" s="10"/>
    </row>
    <row r="36" spans="2:17" x14ac:dyDescent="0.25">
      <c r="B36" s="13"/>
      <c r="C36" s="13"/>
      <c r="D36" s="13"/>
      <c r="E36" s="13"/>
      <c r="F36" s="13"/>
      <c r="G36" s="13"/>
      <c r="H36" s="13"/>
      <c r="I36" s="13"/>
      <c r="O36" s="22" t="s">
        <v>12</v>
      </c>
    </row>
    <row r="37" spans="2:17" x14ac:dyDescent="0.25">
      <c r="B37" s="13"/>
      <c r="C37" s="13"/>
      <c r="D37" s="13"/>
      <c r="E37" s="13"/>
      <c r="F37" s="13"/>
      <c r="G37" s="13"/>
      <c r="H37" s="13"/>
      <c r="I37" s="13"/>
      <c r="P37" s="24" t="s">
        <v>273</v>
      </c>
    </row>
    <row r="38" spans="2:17" x14ac:dyDescent="0.25">
      <c r="P38" s="26"/>
    </row>
    <row r="39" spans="2:17" x14ac:dyDescent="0.25">
      <c r="N39" s="16" t="s">
        <v>275</v>
      </c>
      <c r="P39" s="24" t="s">
        <v>274</v>
      </c>
    </row>
  </sheetData>
  <pageMargins left="0.7" right="0.7" top="0.78740157499999996" bottom="0.78740157499999996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29547-12A0-4CE4-8889-834A9D67A73D}">
  <dimension ref="A1:X17"/>
  <sheetViews>
    <sheetView topLeftCell="A2" workbookViewId="0">
      <selection activeCell="A3" sqref="A3:B11"/>
    </sheetView>
  </sheetViews>
  <sheetFormatPr defaultRowHeight="15" x14ac:dyDescent="0.25"/>
  <cols>
    <col min="1" max="1" width="6" style="4" customWidth="1"/>
    <col min="2" max="2" width="30.7109375" customWidth="1"/>
    <col min="3" max="6" width="5" customWidth="1"/>
    <col min="7" max="7" width="4.85546875" customWidth="1"/>
    <col min="8" max="23" width="5" customWidth="1"/>
    <col min="24" max="24" width="8.7109375" customWidth="1"/>
  </cols>
  <sheetData>
    <row r="1" spans="1:24" x14ac:dyDescent="0.25">
      <c r="B1" t="s">
        <v>3</v>
      </c>
      <c r="C1" s="33" t="s">
        <v>124</v>
      </c>
      <c r="D1" s="33"/>
      <c r="E1" s="33"/>
      <c r="F1" s="33" t="s">
        <v>145</v>
      </c>
      <c r="G1" s="33"/>
      <c r="H1" s="33"/>
      <c r="I1" s="33" t="s">
        <v>151</v>
      </c>
      <c r="J1" s="33"/>
      <c r="K1" s="33"/>
      <c r="L1" s="33" t="s">
        <v>184</v>
      </c>
      <c r="M1" s="33"/>
      <c r="N1" s="33"/>
      <c r="O1" s="33"/>
      <c r="P1" s="33"/>
      <c r="Q1" s="33"/>
      <c r="R1" s="33"/>
      <c r="S1" s="33"/>
      <c r="T1" s="33"/>
      <c r="U1" s="32" t="s">
        <v>8</v>
      </c>
      <c r="V1" s="32"/>
      <c r="W1" s="32"/>
    </row>
    <row r="2" spans="1:24" x14ac:dyDescent="0.25">
      <c r="A2" s="4" t="s">
        <v>4</v>
      </c>
      <c r="C2" t="s">
        <v>0</v>
      </c>
      <c r="D2" t="s">
        <v>1</v>
      </c>
      <c r="E2" t="s">
        <v>2</v>
      </c>
      <c r="F2" t="s">
        <v>0</v>
      </c>
      <c r="G2" t="s">
        <v>1</v>
      </c>
      <c r="H2" t="s">
        <v>2</v>
      </c>
      <c r="I2" t="s">
        <v>0</v>
      </c>
      <c r="J2" t="s">
        <v>1</v>
      </c>
      <c r="K2" t="s">
        <v>2</v>
      </c>
      <c r="L2" t="s">
        <v>0</v>
      </c>
      <c r="M2" t="s">
        <v>1</v>
      </c>
      <c r="N2" t="s">
        <v>2</v>
      </c>
      <c r="O2" t="s">
        <v>0</v>
      </c>
      <c r="P2" t="s">
        <v>1</v>
      </c>
      <c r="Q2" t="s">
        <v>2</v>
      </c>
      <c r="R2" t="s">
        <v>0</v>
      </c>
      <c r="S2" t="s">
        <v>1</v>
      </c>
      <c r="T2" t="s">
        <v>2</v>
      </c>
      <c r="U2" s="2" t="s">
        <v>0</v>
      </c>
      <c r="V2" s="2" t="s">
        <v>1</v>
      </c>
      <c r="W2" s="2" t="s">
        <v>2</v>
      </c>
    </row>
    <row r="3" spans="1:24" x14ac:dyDescent="0.25">
      <c r="A3" s="4">
        <v>12</v>
      </c>
      <c r="B3" t="s">
        <v>48</v>
      </c>
      <c r="C3">
        <v>5</v>
      </c>
      <c r="D3">
        <v>2</v>
      </c>
      <c r="E3">
        <f t="shared" ref="E3:E15" si="0">C3+D3</f>
        <v>7</v>
      </c>
      <c r="F3">
        <v>2</v>
      </c>
      <c r="H3">
        <f t="shared" ref="H3:H15" si="1">F3+G3</f>
        <v>2</v>
      </c>
      <c r="I3">
        <v>5</v>
      </c>
      <c r="J3">
        <v>2</v>
      </c>
      <c r="K3">
        <f t="shared" ref="K3:K15" si="2">I3+J3</f>
        <v>7</v>
      </c>
      <c r="L3">
        <v>6</v>
      </c>
      <c r="N3">
        <f t="shared" ref="N3:N15" si="3">L3+M3</f>
        <v>6</v>
      </c>
      <c r="Q3">
        <f t="shared" ref="Q3:Q15" si="4">O3+P3</f>
        <v>0</v>
      </c>
      <c r="T3">
        <f t="shared" ref="T3:T15" si="5">R3+S3</f>
        <v>0</v>
      </c>
      <c r="U3" s="2">
        <f t="shared" ref="U3:W15" si="6">C3+F3+I3+L3+O3+R3</f>
        <v>18</v>
      </c>
      <c r="V3" s="2">
        <f t="shared" si="6"/>
        <v>4</v>
      </c>
      <c r="W3" s="2">
        <f t="shared" si="6"/>
        <v>22</v>
      </c>
      <c r="X3" t="s">
        <v>11</v>
      </c>
    </row>
    <row r="4" spans="1:24" x14ac:dyDescent="0.25">
      <c r="A4" s="4">
        <v>15</v>
      </c>
      <c r="B4" t="s">
        <v>49</v>
      </c>
      <c r="C4">
        <v>2</v>
      </c>
      <c r="D4">
        <v>2</v>
      </c>
      <c r="E4">
        <f t="shared" si="0"/>
        <v>4</v>
      </c>
      <c r="G4">
        <v>1</v>
      </c>
      <c r="H4">
        <f t="shared" si="1"/>
        <v>1</v>
      </c>
      <c r="I4">
        <v>2</v>
      </c>
      <c r="J4">
        <v>2</v>
      </c>
      <c r="K4">
        <f t="shared" si="2"/>
        <v>4</v>
      </c>
      <c r="L4">
        <v>2</v>
      </c>
      <c r="M4">
        <v>3</v>
      </c>
      <c r="N4">
        <f t="shared" si="3"/>
        <v>5</v>
      </c>
      <c r="Q4">
        <f t="shared" si="4"/>
        <v>0</v>
      </c>
      <c r="T4">
        <f t="shared" si="5"/>
        <v>0</v>
      </c>
      <c r="U4" s="2">
        <f t="shared" si="6"/>
        <v>6</v>
      </c>
      <c r="V4" s="2">
        <f t="shared" si="6"/>
        <v>8</v>
      </c>
      <c r="W4" s="2">
        <f t="shared" si="6"/>
        <v>14</v>
      </c>
      <c r="X4" t="s">
        <v>11</v>
      </c>
    </row>
    <row r="5" spans="1:24" x14ac:dyDescent="0.25">
      <c r="A5" s="4">
        <v>7</v>
      </c>
      <c r="B5" t="s">
        <v>50</v>
      </c>
      <c r="E5">
        <f t="shared" si="0"/>
        <v>0</v>
      </c>
      <c r="H5">
        <f t="shared" si="1"/>
        <v>0</v>
      </c>
      <c r="J5">
        <v>2</v>
      </c>
      <c r="K5">
        <f t="shared" si="2"/>
        <v>2</v>
      </c>
      <c r="N5">
        <f t="shared" si="3"/>
        <v>0</v>
      </c>
      <c r="Q5">
        <f t="shared" si="4"/>
        <v>0</v>
      </c>
      <c r="T5">
        <f t="shared" si="5"/>
        <v>0</v>
      </c>
      <c r="U5" s="2">
        <f t="shared" si="6"/>
        <v>0</v>
      </c>
      <c r="V5" s="2">
        <f t="shared" si="6"/>
        <v>2</v>
      </c>
      <c r="W5" s="2">
        <f t="shared" si="6"/>
        <v>2</v>
      </c>
      <c r="X5" t="s">
        <v>11</v>
      </c>
    </row>
    <row r="6" spans="1:24" x14ac:dyDescent="0.25">
      <c r="A6" s="4">
        <v>11</v>
      </c>
      <c r="B6" t="s">
        <v>51</v>
      </c>
      <c r="E6">
        <f t="shared" si="0"/>
        <v>0</v>
      </c>
      <c r="F6">
        <v>1</v>
      </c>
      <c r="H6">
        <f t="shared" si="1"/>
        <v>1</v>
      </c>
      <c r="I6">
        <v>1</v>
      </c>
      <c r="J6">
        <v>3</v>
      </c>
      <c r="K6">
        <f t="shared" si="2"/>
        <v>4</v>
      </c>
      <c r="L6">
        <v>1</v>
      </c>
      <c r="M6">
        <v>2</v>
      </c>
      <c r="N6">
        <f t="shared" si="3"/>
        <v>3</v>
      </c>
      <c r="Q6">
        <f t="shared" si="4"/>
        <v>0</v>
      </c>
      <c r="T6">
        <f t="shared" si="5"/>
        <v>0</v>
      </c>
      <c r="U6" s="2">
        <f t="shared" si="6"/>
        <v>3</v>
      </c>
      <c r="V6" s="2">
        <f t="shared" si="6"/>
        <v>5</v>
      </c>
      <c r="W6" s="2">
        <f t="shared" si="6"/>
        <v>8</v>
      </c>
      <c r="X6" t="s">
        <v>11</v>
      </c>
    </row>
    <row r="7" spans="1:24" x14ac:dyDescent="0.25">
      <c r="A7" s="4">
        <v>13</v>
      </c>
      <c r="B7" t="s">
        <v>52</v>
      </c>
      <c r="E7">
        <f t="shared" si="0"/>
        <v>0</v>
      </c>
      <c r="H7">
        <f t="shared" si="1"/>
        <v>0</v>
      </c>
      <c r="I7">
        <v>1</v>
      </c>
      <c r="K7">
        <f t="shared" si="2"/>
        <v>1</v>
      </c>
      <c r="N7">
        <f t="shared" si="3"/>
        <v>0</v>
      </c>
      <c r="Q7">
        <f t="shared" si="4"/>
        <v>0</v>
      </c>
      <c r="T7">
        <f t="shared" si="5"/>
        <v>0</v>
      </c>
      <c r="U7" s="2">
        <f t="shared" si="6"/>
        <v>1</v>
      </c>
      <c r="V7" s="2">
        <f t="shared" si="6"/>
        <v>0</v>
      </c>
      <c r="W7" s="2">
        <f t="shared" si="6"/>
        <v>1</v>
      </c>
      <c r="X7" t="s">
        <v>11</v>
      </c>
    </row>
    <row r="8" spans="1:24" x14ac:dyDescent="0.25">
      <c r="A8" s="4">
        <v>4</v>
      </c>
      <c r="B8" t="s">
        <v>53</v>
      </c>
      <c r="C8">
        <v>1</v>
      </c>
      <c r="E8">
        <f t="shared" si="0"/>
        <v>1</v>
      </c>
      <c r="G8">
        <v>1</v>
      </c>
      <c r="H8">
        <f t="shared" si="1"/>
        <v>1</v>
      </c>
      <c r="I8">
        <v>1</v>
      </c>
      <c r="J8">
        <v>1</v>
      </c>
      <c r="K8">
        <f t="shared" si="2"/>
        <v>2</v>
      </c>
      <c r="N8">
        <f t="shared" si="3"/>
        <v>0</v>
      </c>
      <c r="Q8">
        <f t="shared" si="4"/>
        <v>0</v>
      </c>
      <c r="T8">
        <f t="shared" si="5"/>
        <v>0</v>
      </c>
      <c r="U8" s="2">
        <f t="shared" si="6"/>
        <v>2</v>
      </c>
      <c r="V8" s="2">
        <f t="shared" si="6"/>
        <v>2</v>
      </c>
      <c r="W8" s="2">
        <f t="shared" si="6"/>
        <v>4</v>
      </c>
      <c r="X8" t="s">
        <v>11</v>
      </c>
    </row>
    <row r="9" spans="1:24" x14ac:dyDescent="0.25">
      <c r="A9" s="4">
        <v>8</v>
      </c>
      <c r="B9" t="s">
        <v>54</v>
      </c>
      <c r="E9">
        <f t="shared" si="0"/>
        <v>0</v>
      </c>
      <c r="H9">
        <f t="shared" si="1"/>
        <v>0</v>
      </c>
      <c r="K9">
        <f t="shared" si="2"/>
        <v>0</v>
      </c>
      <c r="N9">
        <f t="shared" si="3"/>
        <v>0</v>
      </c>
      <c r="Q9">
        <f t="shared" si="4"/>
        <v>0</v>
      </c>
      <c r="T9">
        <f t="shared" si="5"/>
        <v>0</v>
      </c>
      <c r="U9" s="2">
        <f t="shared" si="6"/>
        <v>0</v>
      </c>
      <c r="V9" s="2">
        <f t="shared" si="6"/>
        <v>0</v>
      </c>
      <c r="W9" s="2">
        <f t="shared" si="6"/>
        <v>0</v>
      </c>
      <c r="X9" t="s">
        <v>11</v>
      </c>
    </row>
    <row r="10" spans="1:24" x14ac:dyDescent="0.25">
      <c r="A10" s="4" t="s">
        <v>5</v>
      </c>
      <c r="B10" t="s">
        <v>55</v>
      </c>
      <c r="E10">
        <f t="shared" si="0"/>
        <v>0</v>
      </c>
      <c r="H10">
        <f t="shared" si="1"/>
        <v>0</v>
      </c>
      <c r="K10">
        <f t="shared" si="2"/>
        <v>0</v>
      </c>
      <c r="N10">
        <f t="shared" si="3"/>
        <v>0</v>
      </c>
      <c r="Q10">
        <f t="shared" si="4"/>
        <v>0</v>
      </c>
      <c r="T10">
        <f t="shared" si="5"/>
        <v>0</v>
      </c>
      <c r="U10" s="2">
        <f t="shared" si="6"/>
        <v>0</v>
      </c>
      <c r="V10" s="2">
        <f t="shared" si="6"/>
        <v>0</v>
      </c>
      <c r="W10" s="2">
        <f t="shared" si="6"/>
        <v>0</v>
      </c>
      <c r="X10" t="s">
        <v>11</v>
      </c>
    </row>
    <row r="11" spans="1:24" x14ac:dyDescent="0.25">
      <c r="A11" s="4">
        <v>17</v>
      </c>
      <c r="B11" t="s">
        <v>123</v>
      </c>
      <c r="C11">
        <v>1</v>
      </c>
      <c r="D11">
        <v>1</v>
      </c>
      <c r="E11">
        <f t="shared" si="0"/>
        <v>2</v>
      </c>
      <c r="G11">
        <v>1</v>
      </c>
      <c r="H11">
        <f t="shared" si="1"/>
        <v>1</v>
      </c>
      <c r="K11">
        <f t="shared" si="2"/>
        <v>0</v>
      </c>
      <c r="N11">
        <f t="shared" si="3"/>
        <v>0</v>
      </c>
      <c r="Q11">
        <f t="shared" si="4"/>
        <v>0</v>
      </c>
      <c r="T11">
        <f t="shared" si="5"/>
        <v>0</v>
      </c>
      <c r="U11" s="2">
        <f t="shared" si="6"/>
        <v>1</v>
      </c>
      <c r="V11" s="2">
        <f t="shared" si="6"/>
        <v>2</v>
      </c>
      <c r="W11" s="2">
        <f t="shared" si="6"/>
        <v>3</v>
      </c>
      <c r="X11" t="s">
        <v>11</v>
      </c>
    </row>
    <row r="12" spans="1:24" x14ac:dyDescent="0.25">
      <c r="E12">
        <f t="shared" si="0"/>
        <v>0</v>
      </c>
      <c r="H12">
        <f t="shared" si="1"/>
        <v>0</v>
      </c>
      <c r="K12">
        <f t="shared" si="2"/>
        <v>0</v>
      </c>
      <c r="N12">
        <f t="shared" si="3"/>
        <v>0</v>
      </c>
      <c r="Q12">
        <f t="shared" si="4"/>
        <v>0</v>
      </c>
      <c r="T12">
        <f t="shared" si="5"/>
        <v>0</v>
      </c>
      <c r="U12" s="2">
        <f t="shared" si="6"/>
        <v>0</v>
      </c>
      <c r="V12" s="2">
        <f t="shared" si="6"/>
        <v>0</v>
      </c>
      <c r="W12" s="2">
        <f t="shared" si="6"/>
        <v>0</v>
      </c>
      <c r="X12" t="s">
        <v>11</v>
      </c>
    </row>
    <row r="13" spans="1:24" x14ac:dyDescent="0.25">
      <c r="E13">
        <f t="shared" si="0"/>
        <v>0</v>
      </c>
      <c r="H13">
        <f t="shared" si="1"/>
        <v>0</v>
      </c>
      <c r="K13">
        <f t="shared" si="2"/>
        <v>0</v>
      </c>
      <c r="N13">
        <f t="shared" si="3"/>
        <v>0</v>
      </c>
      <c r="Q13">
        <f t="shared" si="4"/>
        <v>0</v>
      </c>
      <c r="T13">
        <f t="shared" si="5"/>
        <v>0</v>
      </c>
      <c r="U13" s="2">
        <f t="shared" si="6"/>
        <v>0</v>
      </c>
      <c r="V13" s="2">
        <f t="shared" si="6"/>
        <v>0</v>
      </c>
      <c r="W13" s="2">
        <f t="shared" si="6"/>
        <v>0</v>
      </c>
      <c r="X13" t="s">
        <v>11</v>
      </c>
    </row>
    <row r="14" spans="1:24" x14ac:dyDescent="0.25">
      <c r="E14">
        <f t="shared" si="0"/>
        <v>0</v>
      </c>
      <c r="H14">
        <f t="shared" si="1"/>
        <v>0</v>
      </c>
      <c r="K14">
        <f t="shared" si="2"/>
        <v>0</v>
      </c>
      <c r="N14">
        <f t="shared" si="3"/>
        <v>0</v>
      </c>
      <c r="Q14">
        <f t="shared" si="4"/>
        <v>0</v>
      </c>
      <c r="T14">
        <f t="shared" si="5"/>
        <v>0</v>
      </c>
      <c r="U14" s="2">
        <f t="shared" si="6"/>
        <v>0</v>
      </c>
      <c r="V14" s="2">
        <f t="shared" si="6"/>
        <v>0</v>
      </c>
      <c r="W14" s="2">
        <f t="shared" si="6"/>
        <v>0</v>
      </c>
      <c r="X14" t="s">
        <v>11</v>
      </c>
    </row>
    <row r="15" spans="1:24" x14ac:dyDescent="0.25">
      <c r="E15">
        <f t="shared" si="0"/>
        <v>0</v>
      </c>
      <c r="H15">
        <f t="shared" si="1"/>
        <v>0</v>
      </c>
      <c r="K15">
        <f t="shared" si="2"/>
        <v>0</v>
      </c>
      <c r="N15">
        <f t="shared" si="3"/>
        <v>0</v>
      </c>
      <c r="Q15">
        <f t="shared" si="4"/>
        <v>0</v>
      </c>
      <c r="T15">
        <f t="shared" si="5"/>
        <v>0</v>
      </c>
      <c r="U15" s="2">
        <f t="shared" si="6"/>
        <v>0</v>
      </c>
      <c r="V15" s="2">
        <f t="shared" si="6"/>
        <v>0</v>
      </c>
      <c r="W15" s="2">
        <f t="shared" si="6"/>
        <v>0</v>
      </c>
      <c r="X15" t="s">
        <v>11</v>
      </c>
    </row>
    <row r="16" spans="1:24" x14ac:dyDescent="0.25">
      <c r="C16" t="s">
        <v>6</v>
      </c>
      <c r="D16" t="s">
        <v>0</v>
      </c>
      <c r="E16" t="s">
        <v>7</v>
      </c>
      <c r="F16" t="s">
        <v>6</v>
      </c>
      <c r="G16" t="s">
        <v>0</v>
      </c>
      <c r="H16" t="s">
        <v>7</v>
      </c>
      <c r="I16" t="s">
        <v>6</v>
      </c>
      <c r="J16" t="s">
        <v>0</v>
      </c>
      <c r="K16" t="s">
        <v>7</v>
      </c>
      <c r="L16" t="s">
        <v>6</v>
      </c>
      <c r="M16" t="s">
        <v>0</v>
      </c>
      <c r="N16" t="s">
        <v>7</v>
      </c>
      <c r="O16" t="s">
        <v>6</v>
      </c>
      <c r="P16" t="s">
        <v>0</v>
      </c>
      <c r="Q16" t="s">
        <v>7</v>
      </c>
      <c r="R16" t="s">
        <v>6</v>
      </c>
      <c r="S16" t="s">
        <v>0</v>
      </c>
      <c r="T16" t="s">
        <v>7</v>
      </c>
      <c r="U16" s="2" t="s">
        <v>6</v>
      </c>
      <c r="V16" s="2" t="s">
        <v>0</v>
      </c>
      <c r="W16" s="2" t="s">
        <v>7</v>
      </c>
      <c r="X16" t="s">
        <v>11</v>
      </c>
    </row>
    <row r="17" spans="2:24" x14ac:dyDescent="0.25">
      <c r="B17" t="s">
        <v>55</v>
      </c>
      <c r="C17">
        <v>14</v>
      </c>
      <c r="D17">
        <v>15</v>
      </c>
      <c r="E17">
        <f>C17/(C17+D17)*100</f>
        <v>48.275862068965516</v>
      </c>
      <c r="F17">
        <v>7</v>
      </c>
      <c r="G17">
        <v>7</v>
      </c>
      <c r="H17">
        <f>F17/(F17+G17)*100</f>
        <v>50</v>
      </c>
      <c r="I17">
        <v>9</v>
      </c>
      <c r="J17">
        <v>14</v>
      </c>
      <c r="K17">
        <f>I17/(I17+J17)*100</f>
        <v>39.130434782608695</v>
      </c>
      <c r="L17">
        <v>7</v>
      </c>
      <c r="M17">
        <v>8</v>
      </c>
      <c r="N17">
        <f>L17/(L17+M17)*100</f>
        <v>46.666666666666664</v>
      </c>
      <c r="Q17" t="e">
        <f>O17/(O17+P17)*100</f>
        <v>#DIV/0!</v>
      </c>
      <c r="T17" t="e">
        <f>R17/(R17+S17)*100</f>
        <v>#DIV/0!</v>
      </c>
      <c r="U17" s="2">
        <f>C17+F17+I17+L17+O17+R17</f>
        <v>37</v>
      </c>
      <c r="V17" s="2">
        <f>D17+G17+J17+M17+P17+S17</f>
        <v>44</v>
      </c>
      <c r="W17" s="2">
        <f>U17/(U17+V17)*100</f>
        <v>45.679012345679013</v>
      </c>
      <c r="X17" t="s">
        <v>11</v>
      </c>
    </row>
  </sheetData>
  <mergeCells count="7">
    <mergeCell ref="U1:W1"/>
    <mergeCell ref="C1:E1"/>
    <mergeCell ref="F1:H1"/>
    <mergeCell ref="I1:K1"/>
    <mergeCell ref="L1:N1"/>
    <mergeCell ref="O1:Q1"/>
    <mergeCell ref="R1:T1"/>
  </mergeCells>
  <printOptions gridLines="1"/>
  <pageMargins left="0.7" right="0.7" top="0.78740157499999996" bottom="0.78740157499999996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7"/>
  <sheetViews>
    <sheetView workbookViewId="0">
      <selection activeCell="O1" sqref="O1:Q1"/>
    </sheetView>
  </sheetViews>
  <sheetFormatPr defaultRowHeight="15" x14ac:dyDescent="0.25"/>
  <cols>
    <col min="1" max="1" width="6" style="1" customWidth="1"/>
    <col min="2" max="2" width="30.7109375" customWidth="1"/>
    <col min="3" max="6" width="5" customWidth="1"/>
    <col min="7" max="7" width="4.85546875" customWidth="1"/>
    <col min="8" max="23" width="5" customWidth="1"/>
    <col min="24" max="24" width="8.5703125" customWidth="1"/>
  </cols>
  <sheetData>
    <row r="1" spans="1:24" x14ac:dyDescent="0.25">
      <c r="C1" s="33" t="s">
        <v>138</v>
      </c>
      <c r="D1" s="33"/>
      <c r="E1" s="33"/>
      <c r="F1" s="33" t="s">
        <v>146</v>
      </c>
      <c r="G1" s="33"/>
      <c r="H1" s="33"/>
      <c r="I1" s="33" t="s">
        <v>149</v>
      </c>
      <c r="J1" s="33"/>
      <c r="K1" s="33"/>
      <c r="L1" s="33" t="s">
        <v>161</v>
      </c>
      <c r="M1" s="33"/>
      <c r="N1" s="33"/>
      <c r="O1" s="33" t="s">
        <v>279</v>
      </c>
      <c r="P1" s="33"/>
      <c r="Q1" s="33"/>
      <c r="R1" s="33" t="s">
        <v>187</v>
      </c>
      <c r="S1" s="33"/>
      <c r="T1" s="33"/>
      <c r="U1" s="32" t="s">
        <v>8</v>
      </c>
      <c r="V1" s="32"/>
      <c r="W1" s="32"/>
    </row>
    <row r="2" spans="1:24" x14ac:dyDescent="0.25">
      <c r="A2" s="1" t="s">
        <v>4</v>
      </c>
      <c r="C2" t="s">
        <v>0</v>
      </c>
      <c r="D2" t="s">
        <v>1</v>
      </c>
      <c r="E2" t="s">
        <v>2</v>
      </c>
      <c r="F2" t="s">
        <v>0</v>
      </c>
      <c r="G2" t="s">
        <v>1</v>
      </c>
      <c r="H2" t="s">
        <v>2</v>
      </c>
      <c r="I2" t="s">
        <v>0</v>
      </c>
      <c r="J2" t="s">
        <v>1</v>
      </c>
      <c r="K2" t="s">
        <v>2</v>
      </c>
      <c r="L2" t="s">
        <v>0</v>
      </c>
      <c r="M2" t="s">
        <v>1</v>
      </c>
      <c r="N2" t="s">
        <v>2</v>
      </c>
      <c r="O2" t="s">
        <v>0</v>
      </c>
      <c r="P2" t="s">
        <v>1</v>
      </c>
      <c r="Q2" t="s">
        <v>2</v>
      </c>
      <c r="R2" t="s">
        <v>0</v>
      </c>
      <c r="S2" t="s">
        <v>1</v>
      </c>
      <c r="T2" t="s">
        <v>2</v>
      </c>
      <c r="U2" s="2" t="s">
        <v>0</v>
      </c>
      <c r="V2" s="2" t="s">
        <v>1</v>
      </c>
      <c r="W2" s="2" t="s">
        <v>2</v>
      </c>
    </row>
    <row r="3" spans="1:24" x14ac:dyDescent="0.25">
      <c r="A3" s="1">
        <v>1</v>
      </c>
      <c r="B3" t="s">
        <v>34</v>
      </c>
      <c r="E3">
        <f t="shared" ref="E3:E9" si="0">C3+D3</f>
        <v>0</v>
      </c>
      <c r="H3">
        <f t="shared" ref="H3:H9" si="1">F3+G3</f>
        <v>0</v>
      </c>
      <c r="J3">
        <v>1</v>
      </c>
      <c r="K3">
        <f t="shared" ref="K3:K9" si="2">I3+J3</f>
        <v>1</v>
      </c>
      <c r="L3">
        <v>1</v>
      </c>
      <c r="M3">
        <v>1</v>
      </c>
      <c r="N3">
        <f t="shared" ref="N3:N9" si="3">L3+M3</f>
        <v>2</v>
      </c>
      <c r="P3">
        <v>3</v>
      </c>
      <c r="Q3">
        <f t="shared" ref="Q3:Q9" si="4">O3+P3</f>
        <v>3</v>
      </c>
      <c r="R3">
        <v>1</v>
      </c>
      <c r="T3">
        <f t="shared" ref="T3:T9" si="5">R3+S3</f>
        <v>1</v>
      </c>
      <c r="U3" s="2">
        <f t="shared" ref="U3:U9" si="6">C3+F3+I3+L3+O3+R3</f>
        <v>2</v>
      </c>
      <c r="V3" s="2">
        <f t="shared" ref="V3:W8" si="7">D3+G3+J3+M3+P3+S3</f>
        <v>5</v>
      </c>
      <c r="W3" s="2">
        <f t="shared" si="7"/>
        <v>7</v>
      </c>
      <c r="X3" t="s">
        <v>12</v>
      </c>
    </row>
    <row r="4" spans="1:24" x14ac:dyDescent="0.25">
      <c r="A4" s="1">
        <v>2</v>
      </c>
      <c r="B4" t="s">
        <v>57</v>
      </c>
      <c r="E4">
        <f t="shared" si="0"/>
        <v>0</v>
      </c>
      <c r="H4">
        <f t="shared" si="1"/>
        <v>0</v>
      </c>
      <c r="K4">
        <f t="shared" si="2"/>
        <v>0</v>
      </c>
      <c r="N4">
        <f t="shared" si="3"/>
        <v>0</v>
      </c>
      <c r="O4">
        <v>3</v>
      </c>
      <c r="P4">
        <v>2</v>
      </c>
      <c r="Q4">
        <f t="shared" si="4"/>
        <v>5</v>
      </c>
      <c r="S4">
        <v>1</v>
      </c>
      <c r="T4">
        <f t="shared" si="5"/>
        <v>1</v>
      </c>
      <c r="U4" s="2">
        <f t="shared" si="6"/>
        <v>3</v>
      </c>
      <c r="V4" s="2">
        <f t="shared" si="7"/>
        <v>3</v>
      </c>
      <c r="W4" s="2">
        <f t="shared" si="7"/>
        <v>6</v>
      </c>
      <c r="X4" t="s">
        <v>12</v>
      </c>
    </row>
    <row r="5" spans="1:24" x14ac:dyDescent="0.25">
      <c r="A5" s="1">
        <v>5</v>
      </c>
      <c r="B5" t="s">
        <v>58</v>
      </c>
      <c r="E5">
        <f t="shared" si="0"/>
        <v>0</v>
      </c>
      <c r="F5">
        <v>1</v>
      </c>
      <c r="G5">
        <v>1</v>
      </c>
      <c r="H5">
        <f t="shared" si="1"/>
        <v>2</v>
      </c>
      <c r="K5">
        <f t="shared" si="2"/>
        <v>0</v>
      </c>
      <c r="L5">
        <v>1</v>
      </c>
      <c r="M5">
        <v>2</v>
      </c>
      <c r="N5">
        <f t="shared" si="3"/>
        <v>3</v>
      </c>
      <c r="Q5">
        <f t="shared" si="4"/>
        <v>0</v>
      </c>
      <c r="T5">
        <f t="shared" si="5"/>
        <v>0</v>
      </c>
      <c r="U5" s="2">
        <f t="shared" si="6"/>
        <v>2</v>
      </c>
      <c r="V5" s="2">
        <f t="shared" si="7"/>
        <v>3</v>
      </c>
      <c r="W5" s="2">
        <f t="shared" si="7"/>
        <v>5</v>
      </c>
      <c r="X5" t="s">
        <v>12</v>
      </c>
    </row>
    <row r="6" spans="1:24" x14ac:dyDescent="0.25">
      <c r="A6" s="1">
        <v>8</v>
      </c>
      <c r="B6" t="s">
        <v>56</v>
      </c>
      <c r="E6">
        <f t="shared" si="0"/>
        <v>0</v>
      </c>
      <c r="H6">
        <f t="shared" si="1"/>
        <v>0</v>
      </c>
      <c r="K6">
        <f t="shared" si="2"/>
        <v>0</v>
      </c>
      <c r="L6">
        <v>1</v>
      </c>
      <c r="M6">
        <v>1</v>
      </c>
      <c r="N6">
        <f t="shared" si="3"/>
        <v>2</v>
      </c>
      <c r="Q6">
        <f t="shared" si="4"/>
        <v>0</v>
      </c>
      <c r="S6">
        <v>1</v>
      </c>
      <c r="T6">
        <f t="shared" si="5"/>
        <v>1</v>
      </c>
      <c r="U6" s="2">
        <f t="shared" si="6"/>
        <v>1</v>
      </c>
      <c r="V6" s="2">
        <f t="shared" si="7"/>
        <v>2</v>
      </c>
      <c r="W6" s="2">
        <f t="shared" si="7"/>
        <v>3</v>
      </c>
      <c r="X6" t="s">
        <v>12</v>
      </c>
    </row>
    <row r="7" spans="1:24" x14ac:dyDescent="0.25">
      <c r="A7" s="1">
        <v>9</v>
      </c>
      <c r="B7" t="s">
        <v>59</v>
      </c>
      <c r="C7">
        <v>4</v>
      </c>
      <c r="D7">
        <v>3</v>
      </c>
      <c r="E7">
        <f t="shared" si="0"/>
        <v>7</v>
      </c>
      <c r="F7">
        <v>2</v>
      </c>
      <c r="G7">
        <v>1</v>
      </c>
      <c r="H7">
        <f t="shared" si="1"/>
        <v>3</v>
      </c>
      <c r="I7">
        <v>2</v>
      </c>
      <c r="J7">
        <v>1</v>
      </c>
      <c r="K7">
        <f t="shared" si="2"/>
        <v>3</v>
      </c>
      <c r="M7">
        <v>1</v>
      </c>
      <c r="N7">
        <f t="shared" si="3"/>
        <v>1</v>
      </c>
      <c r="Q7">
        <f t="shared" si="4"/>
        <v>0</v>
      </c>
      <c r="T7">
        <f t="shared" si="5"/>
        <v>0</v>
      </c>
      <c r="U7" s="2">
        <f t="shared" si="6"/>
        <v>8</v>
      </c>
      <c r="V7" s="2">
        <f t="shared" si="7"/>
        <v>6</v>
      </c>
      <c r="W7" s="2">
        <f t="shared" si="7"/>
        <v>14</v>
      </c>
      <c r="X7" t="s">
        <v>12</v>
      </c>
    </row>
    <row r="8" spans="1:24" x14ac:dyDescent="0.25">
      <c r="A8" s="1">
        <v>13</v>
      </c>
      <c r="B8" t="s">
        <v>44</v>
      </c>
      <c r="C8">
        <v>4</v>
      </c>
      <c r="D8">
        <v>1</v>
      </c>
      <c r="E8">
        <f t="shared" si="0"/>
        <v>5</v>
      </c>
      <c r="F8">
        <v>3</v>
      </c>
      <c r="G8">
        <v>2</v>
      </c>
      <c r="H8">
        <f t="shared" si="1"/>
        <v>5</v>
      </c>
      <c r="I8">
        <v>1</v>
      </c>
      <c r="J8">
        <v>2</v>
      </c>
      <c r="K8">
        <f t="shared" si="2"/>
        <v>3</v>
      </c>
      <c r="L8">
        <v>4</v>
      </c>
      <c r="M8">
        <v>2</v>
      </c>
      <c r="N8">
        <f t="shared" si="3"/>
        <v>6</v>
      </c>
      <c r="O8">
        <v>3</v>
      </c>
      <c r="P8">
        <v>3</v>
      </c>
      <c r="Q8">
        <f t="shared" si="4"/>
        <v>6</v>
      </c>
      <c r="R8">
        <v>4</v>
      </c>
      <c r="S8">
        <v>2</v>
      </c>
      <c r="T8">
        <f t="shared" si="5"/>
        <v>6</v>
      </c>
      <c r="U8" s="2">
        <f t="shared" si="6"/>
        <v>19</v>
      </c>
      <c r="V8" s="2">
        <f t="shared" si="7"/>
        <v>12</v>
      </c>
      <c r="W8" s="2">
        <f t="shared" si="7"/>
        <v>31</v>
      </c>
      <c r="X8" t="s">
        <v>12</v>
      </c>
    </row>
    <row r="9" spans="1:24" x14ac:dyDescent="0.25">
      <c r="A9" s="1">
        <v>11</v>
      </c>
      <c r="B9" t="s">
        <v>53</v>
      </c>
      <c r="E9">
        <f t="shared" si="0"/>
        <v>0</v>
      </c>
      <c r="F9">
        <v>1</v>
      </c>
      <c r="G9">
        <v>2</v>
      </c>
      <c r="H9">
        <f t="shared" si="1"/>
        <v>3</v>
      </c>
      <c r="K9">
        <f t="shared" si="2"/>
        <v>0</v>
      </c>
      <c r="N9">
        <f t="shared" si="3"/>
        <v>0</v>
      </c>
      <c r="Q9">
        <f t="shared" si="4"/>
        <v>0</v>
      </c>
      <c r="S9">
        <v>4</v>
      </c>
      <c r="T9">
        <f t="shared" si="5"/>
        <v>4</v>
      </c>
      <c r="U9" s="2">
        <f t="shared" si="6"/>
        <v>1</v>
      </c>
      <c r="V9" s="2">
        <f>D9+G9+J9+M9+P9+S9</f>
        <v>6</v>
      </c>
      <c r="W9" s="2">
        <f>E9+H9+K9+N9+Q9+T9</f>
        <v>7</v>
      </c>
      <c r="X9" t="s">
        <v>12</v>
      </c>
    </row>
    <row r="10" spans="1:24" x14ac:dyDescent="0.25">
      <c r="A10" s="1">
        <v>10</v>
      </c>
      <c r="B10" t="s">
        <v>48</v>
      </c>
      <c r="C10">
        <v>2</v>
      </c>
      <c r="E10">
        <f t="shared" ref="E10:E15" si="8">C10+D10</f>
        <v>2</v>
      </c>
      <c r="H10">
        <f t="shared" ref="H10:H15" si="9">F10+G10</f>
        <v>0</v>
      </c>
      <c r="K10">
        <f t="shared" ref="K10:K15" si="10">I10+J10</f>
        <v>0</v>
      </c>
      <c r="L10">
        <v>1</v>
      </c>
      <c r="N10">
        <f t="shared" ref="N10:N15" si="11">L10+M10</f>
        <v>1</v>
      </c>
      <c r="O10">
        <v>5</v>
      </c>
      <c r="P10">
        <v>1</v>
      </c>
      <c r="Q10">
        <f t="shared" ref="Q10:Q15" si="12">O10+P10</f>
        <v>6</v>
      </c>
      <c r="R10">
        <v>5</v>
      </c>
      <c r="S10">
        <v>1</v>
      </c>
      <c r="T10">
        <f t="shared" ref="T10:T15" si="13">R10+S10</f>
        <v>6</v>
      </c>
      <c r="U10" s="2">
        <f t="shared" ref="U10:U15" si="14">C10+F10+I10+L10+O10+R10</f>
        <v>13</v>
      </c>
      <c r="V10" s="2">
        <f t="shared" ref="V10:V15" si="15">D10+G10+J10+M10+P10+S10</f>
        <v>2</v>
      </c>
      <c r="W10" s="2">
        <f t="shared" ref="W10:W15" si="16">E10+H10+K10+N10+Q10+T10</f>
        <v>15</v>
      </c>
      <c r="X10" t="s">
        <v>12</v>
      </c>
    </row>
    <row r="11" spans="1:24" x14ac:dyDescent="0.25">
      <c r="A11" s="1">
        <v>20</v>
      </c>
      <c r="B11" t="s">
        <v>49</v>
      </c>
      <c r="C11">
        <v>1</v>
      </c>
      <c r="D11">
        <v>2</v>
      </c>
      <c r="E11">
        <f t="shared" si="8"/>
        <v>3</v>
      </c>
      <c r="H11">
        <f t="shared" si="9"/>
        <v>0</v>
      </c>
      <c r="K11">
        <f t="shared" si="10"/>
        <v>0</v>
      </c>
      <c r="N11">
        <f t="shared" si="11"/>
        <v>0</v>
      </c>
      <c r="O11">
        <v>1</v>
      </c>
      <c r="P11">
        <v>1</v>
      </c>
      <c r="Q11">
        <f t="shared" si="12"/>
        <v>2</v>
      </c>
      <c r="T11">
        <f t="shared" si="13"/>
        <v>0</v>
      </c>
      <c r="U11" s="2">
        <f t="shared" si="14"/>
        <v>2</v>
      </c>
      <c r="V11" s="2">
        <f t="shared" si="15"/>
        <v>3</v>
      </c>
      <c r="W11" s="2">
        <f t="shared" si="16"/>
        <v>5</v>
      </c>
      <c r="X11" t="s">
        <v>12</v>
      </c>
    </row>
    <row r="12" spans="1:24" x14ac:dyDescent="0.25">
      <c r="A12" s="1">
        <v>6</v>
      </c>
      <c r="B12" t="s">
        <v>50</v>
      </c>
      <c r="E12">
        <f t="shared" si="8"/>
        <v>0</v>
      </c>
      <c r="H12">
        <f t="shared" si="9"/>
        <v>0</v>
      </c>
      <c r="I12">
        <v>1</v>
      </c>
      <c r="K12">
        <f t="shared" si="10"/>
        <v>1</v>
      </c>
      <c r="N12">
        <f t="shared" si="11"/>
        <v>0</v>
      </c>
      <c r="P12">
        <v>1</v>
      </c>
      <c r="Q12">
        <f t="shared" si="12"/>
        <v>1</v>
      </c>
      <c r="T12">
        <f t="shared" si="13"/>
        <v>0</v>
      </c>
      <c r="U12" s="2">
        <f t="shared" si="14"/>
        <v>1</v>
      </c>
      <c r="V12" s="2">
        <f t="shared" si="15"/>
        <v>1</v>
      </c>
      <c r="W12" s="2">
        <f t="shared" si="16"/>
        <v>2</v>
      </c>
      <c r="X12" t="s">
        <v>12</v>
      </c>
    </row>
    <row r="13" spans="1:24" x14ac:dyDescent="0.25">
      <c r="B13" t="s">
        <v>51</v>
      </c>
      <c r="E13">
        <f t="shared" si="8"/>
        <v>0</v>
      </c>
      <c r="H13">
        <f t="shared" si="9"/>
        <v>0</v>
      </c>
      <c r="K13">
        <f t="shared" si="10"/>
        <v>0</v>
      </c>
      <c r="N13">
        <f t="shared" si="11"/>
        <v>0</v>
      </c>
      <c r="Q13">
        <f t="shared" si="12"/>
        <v>0</v>
      </c>
      <c r="R13">
        <v>1</v>
      </c>
      <c r="S13">
        <v>1</v>
      </c>
      <c r="T13">
        <f t="shared" si="13"/>
        <v>2</v>
      </c>
      <c r="U13" s="2">
        <f t="shared" si="14"/>
        <v>1</v>
      </c>
      <c r="V13" s="2">
        <f t="shared" si="15"/>
        <v>1</v>
      </c>
      <c r="W13" s="2">
        <f t="shared" si="16"/>
        <v>2</v>
      </c>
      <c r="X13" t="s">
        <v>12</v>
      </c>
    </row>
    <row r="14" spans="1:24" x14ac:dyDescent="0.25">
      <c r="E14">
        <f t="shared" si="8"/>
        <v>0</v>
      </c>
      <c r="H14">
        <f t="shared" si="9"/>
        <v>0</v>
      </c>
      <c r="K14">
        <f t="shared" si="10"/>
        <v>0</v>
      </c>
      <c r="N14">
        <f t="shared" si="11"/>
        <v>0</v>
      </c>
      <c r="Q14">
        <f t="shared" si="12"/>
        <v>0</v>
      </c>
      <c r="T14">
        <f t="shared" si="13"/>
        <v>0</v>
      </c>
      <c r="U14" s="2">
        <f t="shared" si="14"/>
        <v>0</v>
      </c>
      <c r="V14" s="2">
        <f t="shared" si="15"/>
        <v>0</v>
      </c>
      <c r="W14" s="2">
        <f t="shared" si="16"/>
        <v>0</v>
      </c>
      <c r="X14" t="s">
        <v>12</v>
      </c>
    </row>
    <row r="15" spans="1:24" x14ac:dyDescent="0.25">
      <c r="E15">
        <f t="shared" si="8"/>
        <v>0</v>
      </c>
      <c r="H15">
        <f t="shared" si="9"/>
        <v>0</v>
      </c>
      <c r="K15">
        <f t="shared" si="10"/>
        <v>0</v>
      </c>
      <c r="N15">
        <f t="shared" si="11"/>
        <v>0</v>
      </c>
      <c r="Q15">
        <f t="shared" si="12"/>
        <v>0</v>
      </c>
      <c r="T15">
        <f t="shared" si="13"/>
        <v>0</v>
      </c>
      <c r="U15" s="2">
        <f t="shared" si="14"/>
        <v>0</v>
      </c>
      <c r="V15" s="2">
        <f t="shared" si="15"/>
        <v>0</v>
      </c>
      <c r="W15" s="2">
        <f t="shared" si="16"/>
        <v>0</v>
      </c>
      <c r="X15" t="s">
        <v>12</v>
      </c>
    </row>
    <row r="16" spans="1:24" x14ac:dyDescent="0.25">
      <c r="C16" t="s">
        <v>6</v>
      </c>
      <c r="D16" t="s">
        <v>0</v>
      </c>
      <c r="E16" t="s">
        <v>7</v>
      </c>
      <c r="F16" t="s">
        <v>6</v>
      </c>
      <c r="G16" t="s">
        <v>0</v>
      </c>
      <c r="H16" t="s">
        <v>7</v>
      </c>
      <c r="I16" t="s">
        <v>6</v>
      </c>
      <c r="J16" t="s">
        <v>0</v>
      </c>
      <c r="K16" t="s">
        <v>7</v>
      </c>
      <c r="L16" t="s">
        <v>6</v>
      </c>
      <c r="M16" t="s">
        <v>0</v>
      </c>
      <c r="N16" t="s">
        <v>7</v>
      </c>
      <c r="O16" t="s">
        <v>6</v>
      </c>
      <c r="P16" t="s">
        <v>0</v>
      </c>
      <c r="Q16" t="s">
        <v>7</v>
      </c>
      <c r="R16" t="s">
        <v>6</v>
      </c>
      <c r="S16" t="s">
        <v>0</v>
      </c>
      <c r="T16" t="s">
        <v>7</v>
      </c>
      <c r="U16" s="2" t="s">
        <v>6</v>
      </c>
      <c r="V16" s="2" t="s">
        <v>0</v>
      </c>
      <c r="W16" s="2" t="s">
        <v>7</v>
      </c>
      <c r="X16" t="s">
        <v>12</v>
      </c>
    </row>
    <row r="17" spans="5:24" x14ac:dyDescent="0.25">
      <c r="E17" t="e">
        <f>C17/(C17+D17)*100</f>
        <v>#DIV/0!</v>
      </c>
      <c r="H17" t="e">
        <f>F17/(F17+G17)*100</f>
        <v>#DIV/0!</v>
      </c>
      <c r="K17" t="e">
        <f>I17/(I17+J17)*100</f>
        <v>#DIV/0!</v>
      </c>
      <c r="N17" t="e">
        <f>L17/(L17+M17)*100</f>
        <v>#DIV/0!</v>
      </c>
      <c r="Q17" t="e">
        <f>O17/(O17+P17)*100</f>
        <v>#DIV/0!</v>
      </c>
      <c r="T17" t="e">
        <f>R17/(R17+S17)*100</f>
        <v>#DIV/0!</v>
      </c>
      <c r="U17" s="2">
        <f>C17+F17+I17+L17+O17+R17</f>
        <v>0</v>
      </c>
      <c r="V17" s="2">
        <f>D17+G17+J17+M17+P17+S17</f>
        <v>0</v>
      </c>
      <c r="W17" s="2" t="e">
        <f>U17/(U17+V17)*100</f>
        <v>#DIV/0!</v>
      </c>
      <c r="X17" t="s">
        <v>12</v>
      </c>
    </row>
  </sheetData>
  <mergeCells count="7">
    <mergeCell ref="U1:W1"/>
    <mergeCell ref="C1:E1"/>
    <mergeCell ref="F1:H1"/>
    <mergeCell ref="I1:K1"/>
    <mergeCell ref="L1:N1"/>
    <mergeCell ref="O1:Q1"/>
    <mergeCell ref="R1:T1"/>
  </mergeCells>
  <phoneticPr fontId="0" type="noConversion"/>
  <printOptions gridLines="1"/>
  <pageMargins left="0.7" right="0.7" top="0.78740157499999996" bottom="0.78740157499999996" header="0.3" footer="0.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96E82-8759-42BB-B839-C7D1974A9BDB}">
  <dimension ref="A1:X17"/>
  <sheetViews>
    <sheetView workbookViewId="0">
      <selection activeCell="O18" sqref="O18"/>
    </sheetView>
  </sheetViews>
  <sheetFormatPr defaultRowHeight="15" x14ac:dyDescent="0.25"/>
  <cols>
    <col min="1" max="1" width="6" style="4" customWidth="1"/>
    <col min="2" max="2" width="30.7109375" customWidth="1"/>
    <col min="3" max="6" width="5" customWidth="1"/>
    <col min="7" max="7" width="4.85546875" customWidth="1"/>
    <col min="8" max="23" width="5" customWidth="1"/>
    <col min="24" max="24" width="8.5703125" customWidth="1"/>
  </cols>
  <sheetData>
    <row r="1" spans="1:24" x14ac:dyDescent="0.25">
      <c r="C1" s="33" t="s">
        <v>132</v>
      </c>
      <c r="D1" s="33"/>
      <c r="E1" s="33"/>
      <c r="F1" s="33" t="s">
        <v>139</v>
      </c>
      <c r="G1" s="33"/>
      <c r="H1" s="33"/>
      <c r="I1" s="33" t="s">
        <v>165</v>
      </c>
      <c r="J1" s="33"/>
      <c r="K1" s="33"/>
      <c r="L1" s="33" t="s">
        <v>172</v>
      </c>
      <c r="M1" s="33"/>
      <c r="N1" s="33"/>
      <c r="O1" s="33" t="s">
        <v>189</v>
      </c>
      <c r="P1" s="33"/>
      <c r="Q1" s="33"/>
      <c r="R1" s="33"/>
      <c r="S1" s="33"/>
      <c r="T1" s="33"/>
      <c r="U1" s="32" t="s">
        <v>8</v>
      </c>
      <c r="V1" s="32"/>
      <c r="W1" s="32"/>
    </row>
    <row r="2" spans="1:24" x14ac:dyDescent="0.25">
      <c r="A2" s="4" t="s">
        <v>4</v>
      </c>
      <c r="C2" t="s">
        <v>0</v>
      </c>
      <c r="D2" t="s">
        <v>1</v>
      </c>
      <c r="E2" t="s">
        <v>2</v>
      </c>
      <c r="F2" t="s">
        <v>0</v>
      </c>
      <c r="G2" t="s">
        <v>1</v>
      </c>
      <c r="H2" t="s">
        <v>2</v>
      </c>
      <c r="I2" t="s">
        <v>0</v>
      </c>
      <c r="J2" t="s">
        <v>1</v>
      </c>
      <c r="K2" t="s">
        <v>2</v>
      </c>
      <c r="L2" t="s">
        <v>0</v>
      </c>
      <c r="M2" t="s">
        <v>1</v>
      </c>
      <c r="N2" t="s">
        <v>2</v>
      </c>
      <c r="O2" t="s">
        <v>0</v>
      </c>
      <c r="P2" t="s">
        <v>1</v>
      </c>
      <c r="Q2" t="s">
        <v>2</v>
      </c>
      <c r="R2" t="s">
        <v>0</v>
      </c>
      <c r="S2" t="s">
        <v>1</v>
      </c>
      <c r="T2" t="s">
        <v>2</v>
      </c>
      <c r="U2" s="2" t="s">
        <v>0</v>
      </c>
      <c r="V2" s="2" t="s">
        <v>1</v>
      </c>
      <c r="W2" s="2" t="s">
        <v>2</v>
      </c>
    </row>
    <row r="3" spans="1:24" x14ac:dyDescent="0.25">
      <c r="A3" s="4">
        <v>23</v>
      </c>
      <c r="B3" t="s">
        <v>69</v>
      </c>
      <c r="C3">
        <v>1</v>
      </c>
      <c r="E3">
        <f t="shared" ref="E3:E15" si="0">C3+D3</f>
        <v>1</v>
      </c>
      <c r="F3">
        <v>2</v>
      </c>
      <c r="H3">
        <f t="shared" ref="H3:H15" si="1">F3+G3</f>
        <v>2</v>
      </c>
      <c r="I3">
        <v>2</v>
      </c>
      <c r="J3">
        <v>1</v>
      </c>
      <c r="K3">
        <f t="shared" ref="K3:K15" si="2">I3+J3</f>
        <v>3</v>
      </c>
      <c r="N3">
        <f t="shared" ref="N3:N15" si="3">L3+M3</f>
        <v>0</v>
      </c>
      <c r="Q3">
        <f t="shared" ref="Q3:Q15" si="4">O3+P3</f>
        <v>0</v>
      </c>
      <c r="T3">
        <f t="shared" ref="T3:T15" si="5">R3+S3</f>
        <v>0</v>
      </c>
      <c r="U3" s="2">
        <f t="shared" ref="U3:W15" si="6">C3+F3+I3+L3+O3+R3</f>
        <v>5</v>
      </c>
      <c r="V3" s="2">
        <f t="shared" si="6"/>
        <v>1</v>
      </c>
      <c r="W3" s="2">
        <f t="shared" si="6"/>
        <v>6</v>
      </c>
      <c r="X3" t="s">
        <v>12</v>
      </c>
    </row>
    <row r="4" spans="1:24" x14ac:dyDescent="0.25">
      <c r="A4" s="4">
        <v>2</v>
      </c>
      <c r="B4" t="s">
        <v>70</v>
      </c>
      <c r="C4">
        <v>2</v>
      </c>
      <c r="D4">
        <v>2</v>
      </c>
      <c r="E4">
        <f t="shared" si="0"/>
        <v>4</v>
      </c>
      <c r="F4">
        <v>1</v>
      </c>
      <c r="G4">
        <v>2</v>
      </c>
      <c r="H4">
        <f t="shared" si="1"/>
        <v>3</v>
      </c>
      <c r="K4">
        <f t="shared" si="2"/>
        <v>0</v>
      </c>
      <c r="N4">
        <f t="shared" si="3"/>
        <v>0</v>
      </c>
      <c r="Q4">
        <f t="shared" si="4"/>
        <v>0</v>
      </c>
      <c r="T4">
        <f t="shared" si="5"/>
        <v>0</v>
      </c>
      <c r="U4" s="2">
        <f t="shared" si="6"/>
        <v>3</v>
      </c>
      <c r="V4" s="2">
        <f t="shared" si="6"/>
        <v>4</v>
      </c>
      <c r="W4" s="2">
        <f t="shared" si="6"/>
        <v>7</v>
      </c>
      <c r="X4" t="s">
        <v>12</v>
      </c>
    </row>
    <row r="5" spans="1:24" x14ac:dyDescent="0.25">
      <c r="A5" s="4">
        <v>22</v>
      </c>
      <c r="B5" t="s">
        <v>71</v>
      </c>
      <c r="E5">
        <f t="shared" si="0"/>
        <v>0</v>
      </c>
      <c r="G5">
        <v>1</v>
      </c>
      <c r="H5">
        <f t="shared" si="1"/>
        <v>1</v>
      </c>
      <c r="I5">
        <v>1</v>
      </c>
      <c r="J5">
        <v>1</v>
      </c>
      <c r="K5">
        <f t="shared" si="2"/>
        <v>2</v>
      </c>
      <c r="N5">
        <f t="shared" si="3"/>
        <v>0</v>
      </c>
      <c r="Q5">
        <f t="shared" si="4"/>
        <v>0</v>
      </c>
      <c r="T5">
        <f t="shared" si="5"/>
        <v>0</v>
      </c>
      <c r="U5" s="2">
        <f t="shared" si="6"/>
        <v>1</v>
      </c>
      <c r="V5" s="2">
        <f t="shared" si="6"/>
        <v>2</v>
      </c>
      <c r="W5" s="2">
        <f t="shared" si="6"/>
        <v>3</v>
      </c>
      <c r="X5" t="s">
        <v>12</v>
      </c>
    </row>
    <row r="6" spans="1:24" x14ac:dyDescent="0.25">
      <c r="A6" s="4">
        <v>28</v>
      </c>
      <c r="B6" t="s">
        <v>72</v>
      </c>
      <c r="E6">
        <f t="shared" si="0"/>
        <v>0</v>
      </c>
      <c r="H6">
        <f t="shared" si="1"/>
        <v>0</v>
      </c>
      <c r="I6">
        <v>3</v>
      </c>
      <c r="K6">
        <f t="shared" si="2"/>
        <v>3</v>
      </c>
      <c r="M6">
        <v>1</v>
      </c>
      <c r="N6">
        <f t="shared" si="3"/>
        <v>1</v>
      </c>
      <c r="Q6">
        <f t="shared" si="4"/>
        <v>0</v>
      </c>
      <c r="T6">
        <f t="shared" si="5"/>
        <v>0</v>
      </c>
      <c r="U6" s="2">
        <f t="shared" si="6"/>
        <v>3</v>
      </c>
      <c r="V6" s="2">
        <f t="shared" si="6"/>
        <v>1</v>
      </c>
      <c r="W6" s="2">
        <f t="shared" si="6"/>
        <v>4</v>
      </c>
      <c r="X6" t="s">
        <v>12</v>
      </c>
    </row>
    <row r="7" spans="1:24" x14ac:dyDescent="0.25">
      <c r="A7" s="4">
        <v>11</v>
      </c>
      <c r="B7" t="s">
        <v>73</v>
      </c>
      <c r="D7">
        <v>2</v>
      </c>
      <c r="E7">
        <f t="shared" si="0"/>
        <v>2</v>
      </c>
      <c r="F7">
        <v>1</v>
      </c>
      <c r="G7">
        <v>1</v>
      </c>
      <c r="H7">
        <f t="shared" si="1"/>
        <v>2</v>
      </c>
      <c r="K7">
        <f t="shared" si="2"/>
        <v>0</v>
      </c>
      <c r="L7">
        <v>1</v>
      </c>
      <c r="N7">
        <f t="shared" si="3"/>
        <v>1</v>
      </c>
      <c r="Q7">
        <f t="shared" si="4"/>
        <v>0</v>
      </c>
      <c r="T7">
        <f t="shared" si="5"/>
        <v>0</v>
      </c>
      <c r="U7" s="2">
        <f t="shared" si="6"/>
        <v>2</v>
      </c>
      <c r="V7" s="2">
        <f t="shared" si="6"/>
        <v>3</v>
      </c>
      <c r="W7" s="2">
        <f t="shared" si="6"/>
        <v>5</v>
      </c>
      <c r="X7" t="s">
        <v>12</v>
      </c>
    </row>
    <row r="8" spans="1:24" x14ac:dyDescent="0.25">
      <c r="A8" s="4" t="s">
        <v>5</v>
      </c>
      <c r="B8" t="s">
        <v>164</v>
      </c>
      <c r="E8">
        <f t="shared" si="0"/>
        <v>0</v>
      </c>
      <c r="H8">
        <f t="shared" si="1"/>
        <v>0</v>
      </c>
      <c r="K8">
        <f t="shared" si="2"/>
        <v>0</v>
      </c>
      <c r="N8">
        <f t="shared" si="3"/>
        <v>0</v>
      </c>
      <c r="Q8">
        <f t="shared" si="4"/>
        <v>0</v>
      </c>
      <c r="T8">
        <f t="shared" si="5"/>
        <v>0</v>
      </c>
      <c r="U8" s="2">
        <f t="shared" si="6"/>
        <v>0</v>
      </c>
      <c r="V8" s="2">
        <f t="shared" si="6"/>
        <v>0</v>
      </c>
      <c r="W8" s="2">
        <f t="shared" si="6"/>
        <v>0</v>
      </c>
      <c r="X8" t="s">
        <v>12</v>
      </c>
    </row>
    <row r="9" spans="1:24" x14ac:dyDescent="0.25">
      <c r="A9" s="4">
        <v>8</v>
      </c>
      <c r="B9" t="s">
        <v>130</v>
      </c>
      <c r="C9">
        <v>1</v>
      </c>
      <c r="E9">
        <f t="shared" si="0"/>
        <v>1</v>
      </c>
      <c r="F9">
        <v>1</v>
      </c>
      <c r="G9">
        <v>1</v>
      </c>
      <c r="H9">
        <f t="shared" si="1"/>
        <v>2</v>
      </c>
      <c r="J9">
        <v>3</v>
      </c>
      <c r="K9">
        <f t="shared" si="2"/>
        <v>3</v>
      </c>
      <c r="L9">
        <v>1</v>
      </c>
      <c r="N9">
        <f t="shared" si="3"/>
        <v>1</v>
      </c>
      <c r="O9">
        <v>2</v>
      </c>
      <c r="Q9">
        <f t="shared" si="4"/>
        <v>2</v>
      </c>
      <c r="T9">
        <f t="shared" si="5"/>
        <v>0</v>
      </c>
      <c r="U9" s="2">
        <f t="shared" si="6"/>
        <v>5</v>
      </c>
      <c r="V9" s="2">
        <f>D9+G9+J9+M9+P9+S9</f>
        <v>4</v>
      </c>
      <c r="W9" s="2">
        <f>E9+H9+K9+N9+Q9+T9</f>
        <v>9</v>
      </c>
      <c r="X9" t="s">
        <v>12</v>
      </c>
    </row>
    <row r="10" spans="1:24" x14ac:dyDescent="0.25">
      <c r="A10" s="4">
        <v>9</v>
      </c>
      <c r="B10" s="7" t="s">
        <v>74</v>
      </c>
      <c r="E10">
        <f t="shared" si="0"/>
        <v>0</v>
      </c>
      <c r="F10">
        <v>1</v>
      </c>
      <c r="H10">
        <f t="shared" si="1"/>
        <v>1</v>
      </c>
      <c r="J10">
        <v>1</v>
      </c>
      <c r="K10">
        <f t="shared" si="2"/>
        <v>1</v>
      </c>
      <c r="L10">
        <v>1</v>
      </c>
      <c r="N10">
        <f t="shared" si="3"/>
        <v>1</v>
      </c>
      <c r="Q10">
        <f t="shared" si="4"/>
        <v>0</v>
      </c>
      <c r="T10">
        <f t="shared" si="5"/>
        <v>0</v>
      </c>
      <c r="U10" s="2">
        <f t="shared" si="6"/>
        <v>2</v>
      </c>
      <c r="V10" s="2">
        <f t="shared" si="6"/>
        <v>1</v>
      </c>
      <c r="W10" s="2">
        <f t="shared" si="6"/>
        <v>3</v>
      </c>
      <c r="X10" t="s">
        <v>12</v>
      </c>
    </row>
    <row r="11" spans="1:24" x14ac:dyDescent="0.25">
      <c r="A11" s="4">
        <v>15</v>
      </c>
      <c r="E11">
        <f t="shared" si="0"/>
        <v>0</v>
      </c>
      <c r="H11">
        <f t="shared" si="1"/>
        <v>0</v>
      </c>
      <c r="K11">
        <f t="shared" si="2"/>
        <v>0</v>
      </c>
      <c r="L11">
        <v>1</v>
      </c>
      <c r="N11">
        <f t="shared" si="3"/>
        <v>1</v>
      </c>
      <c r="Q11">
        <f t="shared" si="4"/>
        <v>0</v>
      </c>
      <c r="T11">
        <f t="shared" si="5"/>
        <v>0</v>
      </c>
      <c r="U11" s="2">
        <f t="shared" si="6"/>
        <v>1</v>
      </c>
      <c r="V11" s="2">
        <f t="shared" si="6"/>
        <v>0</v>
      </c>
      <c r="W11" s="2">
        <f t="shared" si="6"/>
        <v>1</v>
      </c>
      <c r="X11" t="s">
        <v>12</v>
      </c>
    </row>
    <row r="12" spans="1:24" x14ac:dyDescent="0.25">
      <c r="E12">
        <f t="shared" si="0"/>
        <v>0</v>
      </c>
      <c r="H12">
        <f t="shared" si="1"/>
        <v>0</v>
      </c>
      <c r="K12">
        <f t="shared" si="2"/>
        <v>0</v>
      </c>
      <c r="N12">
        <f t="shared" si="3"/>
        <v>0</v>
      </c>
      <c r="Q12">
        <f t="shared" si="4"/>
        <v>0</v>
      </c>
      <c r="T12">
        <f t="shared" si="5"/>
        <v>0</v>
      </c>
      <c r="U12" s="2">
        <f t="shared" si="6"/>
        <v>0</v>
      </c>
      <c r="V12" s="2">
        <f t="shared" si="6"/>
        <v>0</v>
      </c>
      <c r="W12" s="2">
        <f t="shared" si="6"/>
        <v>0</v>
      </c>
      <c r="X12" t="s">
        <v>12</v>
      </c>
    </row>
    <row r="13" spans="1:24" x14ac:dyDescent="0.25">
      <c r="E13">
        <f t="shared" si="0"/>
        <v>0</v>
      </c>
      <c r="H13">
        <f t="shared" si="1"/>
        <v>0</v>
      </c>
      <c r="K13">
        <f t="shared" si="2"/>
        <v>0</v>
      </c>
      <c r="N13">
        <f t="shared" si="3"/>
        <v>0</v>
      </c>
      <c r="Q13">
        <f t="shared" si="4"/>
        <v>0</v>
      </c>
      <c r="T13">
        <f t="shared" si="5"/>
        <v>0</v>
      </c>
      <c r="U13" s="2">
        <f t="shared" si="6"/>
        <v>0</v>
      </c>
      <c r="V13" s="2">
        <f t="shared" si="6"/>
        <v>0</v>
      </c>
      <c r="W13" s="2">
        <f t="shared" si="6"/>
        <v>0</v>
      </c>
      <c r="X13" t="s">
        <v>12</v>
      </c>
    </row>
    <row r="14" spans="1:24" x14ac:dyDescent="0.25">
      <c r="E14">
        <f t="shared" si="0"/>
        <v>0</v>
      </c>
      <c r="H14">
        <f t="shared" si="1"/>
        <v>0</v>
      </c>
      <c r="K14">
        <f t="shared" si="2"/>
        <v>0</v>
      </c>
      <c r="N14">
        <f t="shared" si="3"/>
        <v>0</v>
      </c>
      <c r="Q14">
        <f t="shared" si="4"/>
        <v>0</v>
      </c>
      <c r="T14">
        <f t="shared" si="5"/>
        <v>0</v>
      </c>
      <c r="U14" s="2">
        <f t="shared" si="6"/>
        <v>0</v>
      </c>
      <c r="V14" s="2">
        <f t="shared" si="6"/>
        <v>0</v>
      </c>
      <c r="W14" s="2">
        <f t="shared" si="6"/>
        <v>0</v>
      </c>
      <c r="X14" t="s">
        <v>12</v>
      </c>
    </row>
    <row r="15" spans="1:24" x14ac:dyDescent="0.25">
      <c r="E15">
        <f t="shared" si="0"/>
        <v>0</v>
      </c>
      <c r="H15">
        <f t="shared" si="1"/>
        <v>0</v>
      </c>
      <c r="K15">
        <f t="shared" si="2"/>
        <v>0</v>
      </c>
      <c r="N15">
        <f t="shared" si="3"/>
        <v>0</v>
      </c>
      <c r="Q15">
        <f t="shared" si="4"/>
        <v>0</v>
      </c>
      <c r="T15">
        <f t="shared" si="5"/>
        <v>0</v>
      </c>
      <c r="U15" s="2">
        <f t="shared" si="6"/>
        <v>0</v>
      </c>
      <c r="V15" s="2">
        <f t="shared" si="6"/>
        <v>0</v>
      </c>
      <c r="W15" s="2">
        <f t="shared" si="6"/>
        <v>0</v>
      </c>
      <c r="X15" t="s">
        <v>12</v>
      </c>
    </row>
    <row r="16" spans="1:24" x14ac:dyDescent="0.25">
      <c r="C16" t="s">
        <v>6</v>
      </c>
      <c r="D16" t="s">
        <v>0</v>
      </c>
      <c r="E16" t="s">
        <v>7</v>
      </c>
      <c r="F16" t="s">
        <v>6</v>
      </c>
      <c r="G16" t="s">
        <v>0</v>
      </c>
      <c r="H16" t="s">
        <v>7</v>
      </c>
      <c r="I16" t="s">
        <v>6</v>
      </c>
      <c r="J16" t="s">
        <v>0</v>
      </c>
      <c r="K16" t="s">
        <v>7</v>
      </c>
      <c r="L16" t="s">
        <v>6</v>
      </c>
      <c r="M16" t="s">
        <v>0</v>
      </c>
      <c r="N16" t="s">
        <v>7</v>
      </c>
      <c r="O16" t="s">
        <v>6</v>
      </c>
      <c r="P16" t="s">
        <v>0</v>
      </c>
      <c r="Q16" t="s">
        <v>7</v>
      </c>
      <c r="R16" t="s">
        <v>6</v>
      </c>
      <c r="S16" t="s">
        <v>0</v>
      </c>
      <c r="T16" t="s">
        <v>7</v>
      </c>
      <c r="U16" s="2" t="s">
        <v>6</v>
      </c>
      <c r="V16" s="2" t="s">
        <v>0</v>
      </c>
      <c r="W16" s="2" t="s">
        <v>7</v>
      </c>
      <c r="X16" t="s">
        <v>12</v>
      </c>
    </row>
    <row r="17" spans="2:24" x14ac:dyDescent="0.25">
      <c r="B17" t="s">
        <v>60</v>
      </c>
      <c r="C17">
        <v>17</v>
      </c>
      <c r="D17">
        <v>16</v>
      </c>
      <c r="E17">
        <f>C17/(C17+D17)*100</f>
        <v>51.515151515151516</v>
      </c>
      <c r="F17">
        <v>9</v>
      </c>
      <c r="G17">
        <v>14</v>
      </c>
      <c r="H17">
        <f>F17/(F17+G17)*100</f>
        <v>39.130434782608695</v>
      </c>
      <c r="I17">
        <v>10</v>
      </c>
      <c r="J17">
        <v>12</v>
      </c>
      <c r="K17">
        <f>I17/(I17+J17)*100</f>
        <v>45.454545454545453</v>
      </c>
      <c r="L17">
        <v>12</v>
      </c>
      <c r="M17">
        <v>12</v>
      </c>
      <c r="N17">
        <f>L17/(L17+M17)*100</f>
        <v>50</v>
      </c>
      <c r="O17">
        <v>17</v>
      </c>
      <c r="P17">
        <v>5</v>
      </c>
      <c r="Q17">
        <f>O17/(O17+P17)*100</f>
        <v>77.272727272727266</v>
      </c>
      <c r="T17" t="e">
        <f>R17/(R17+S17)*100</f>
        <v>#DIV/0!</v>
      </c>
      <c r="U17" s="2">
        <f>C17+F17+I17+L17+O17+R17</f>
        <v>65</v>
      </c>
      <c r="V17" s="2">
        <f>D17+G17+J17+M17+P17+S17</f>
        <v>59</v>
      </c>
      <c r="W17" s="2">
        <f>U17/(U17+V17)*100</f>
        <v>52.419354838709673</v>
      </c>
      <c r="X17" t="s">
        <v>12</v>
      </c>
    </row>
  </sheetData>
  <mergeCells count="7">
    <mergeCell ref="U1:W1"/>
    <mergeCell ref="C1:E1"/>
    <mergeCell ref="F1:H1"/>
    <mergeCell ref="I1:K1"/>
    <mergeCell ref="L1:N1"/>
    <mergeCell ref="O1:Q1"/>
    <mergeCell ref="R1:T1"/>
  </mergeCells>
  <printOptions gridLines="1"/>
  <pageMargins left="0.7" right="0.7" top="0.78740157499999996" bottom="0.78740157499999996" header="0.3" footer="0.3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168FE-6BDC-41C1-A690-ED47057DE5ED}">
  <dimension ref="A1:X17"/>
  <sheetViews>
    <sheetView workbookViewId="0">
      <selection activeCell="L18" sqref="L18"/>
    </sheetView>
  </sheetViews>
  <sheetFormatPr defaultRowHeight="15" x14ac:dyDescent="0.25"/>
  <cols>
    <col min="1" max="1" width="6" style="4" customWidth="1"/>
    <col min="2" max="2" width="30.7109375" customWidth="1"/>
    <col min="3" max="6" width="5" customWidth="1"/>
    <col min="7" max="7" width="4.85546875" customWidth="1"/>
    <col min="8" max="23" width="5" customWidth="1"/>
    <col min="24" max="24" width="8.5703125" customWidth="1"/>
  </cols>
  <sheetData>
    <row r="1" spans="1:24" x14ac:dyDescent="0.25">
      <c r="C1" s="33" t="s">
        <v>128</v>
      </c>
      <c r="D1" s="33"/>
      <c r="E1" s="33"/>
      <c r="F1" s="33" t="s">
        <v>133</v>
      </c>
      <c r="G1" s="33"/>
      <c r="H1" s="33"/>
      <c r="I1" s="33" t="s">
        <v>153</v>
      </c>
      <c r="J1" s="33"/>
      <c r="K1" s="33"/>
      <c r="L1" s="33" t="s">
        <v>183</v>
      </c>
      <c r="M1" s="33"/>
      <c r="N1" s="33"/>
      <c r="O1" s="33"/>
      <c r="P1" s="33"/>
      <c r="Q1" s="33"/>
      <c r="R1" s="33"/>
      <c r="S1" s="33"/>
      <c r="T1" s="33"/>
      <c r="U1" s="32" t="s">
        <v>8</v>
      </c>
      <c r="V1" s="32"/>
      <c r="W1" s="32"/>
    </row>
    <row r="2" spans="1:24" x14ac:dyDescent="0.25">
      <c r="A2" s="4" t="s">
        <v>4</v>
      </c>
      <c r="C2" t="s">
        <v>0</v>
      </c>
      <c r="D2" t="s">
        <v>1</v>
      </c>
      <c r="E2" t="s">
        <v>2</v>
      </c>
      <c r="F2" t="s">
        <v>0</v>
      </c>
      <c r="G2" t="s">
        <v>1</v>
      </c>
      <c r="H2" t="s">
        <v>2</v>
      </c>
      <c r="I2" t="s">
        <v>0</v>
      </c>
      <c r="J2" t="s">
        <v>1</v>
      </c>
      <c r="K2" t="s">
        <v>2</v>
      </c>
      <c r="L2" t="s">
        <v>0</v>
      </c>
      <c r="M2" t="s">
        <v>1</v>
      </c>
      <c r="N2" t="s">
        <v>2</v>
      </c>
      <c r="O2" t="s">
        <v>0</v>
      </c>
      <c r="P2" t="s">
        <v>1</v>
      </c>
      <c r="Q2" t="s">
        <v>2</v>
      </c>
      <c r="R2" t="s">
        <v>0</v>
      </c>
      <c r="S2" t="s">
        <v>1</v>
      </c>
      <c r="T2" t="s">
        <v>2</v>
      </c>
      <c r="U2" s="2" t="s">
        <v>0</v>
      </c>
      <c r="V2" s="2" t="s">
        <v>1</v>
      </c>
      <c r="W2" s="2" t="s">
        <v>2</v>
      </c>
    </row>
    <row r="3" spans="1:24" x14ac:dyDescent="0.25">
      <c r="A3" s="4" t="s">
        <v>5</v>
      </c>
      <c r="B3" t="s">
        <v>61</v>
      </c>
      <c r="E3">
        <f t="shared" ref="E3:E15" si="0">C3+D3</f>
        <v>0</v>
      </c>
      <c r="H3">
        <f t="shared" ref="H3:H15" si="1">F3+G3</f>
        <v>0</v>
      </c>
      <c r="K3">
        <f t="shared" ref="K3:K15" si="2">I3+J3</f>
        <v>0</v>
      </c>
      <c r="N3">
        <f t="shared" ref="N3:N15" si="3">L3+M3</f>
        <v>0</v>
      </c>
      <c r="Q3">
        <f t="shared" ref="Q3:Q15" si="4">O3+P3</f>
        <v>0</v>
      </c>
      <c r="T3">
        <f t="shared" ref="T3:T15" si="5">R3+S3</f>
        <v>0</v>
      </c>
      <c r="U3" s="2">
        <f t="shared" ref="U3:W15" si="6">C3+F3+I3+L3+O3+R3</f>
        <v>0</v>
      </c>
      <c r="V3" s="2">
        <f t="shared" si="6"/>
        <v>0</v>
      </c>
      <c r="W3" s="2">
        <f t="shared" si="6"/>
        <v>0</v>
      </c>
      <c r="X3" t="s">
        <v>12</v>
      </c>
    </row>
    <row r="4" spans="1:24" x14ac:dyDescent="0.25">
      <c r="A4" s="4">
        <v>2</v>
      </c>
      <c r="B4" t="s">
        <v>62</v>
      </c>
      <c r="C4">
        <v>1</v>
      </c>
      <c r="D4">
        <v>2</v>
      </c>
      <c r="E4">
        <f t="shared" si="0"/>
        <v>3</v>
      </c>
      <c r="G4">
        <v>2</v>
      </c>
      <c r="H4">
        <f t="shared" si="1"/>
        <v>2</v>
      </c>
      <c r="I4">
        <v>2</v>
      </c>
      <c r="J4">
        <v>2</v>
      </c>
      <c r="K4">
        <f t="shared" si="2"/>
        <v>4</v>
      </c>
      <c r="N4">
        <f t="shared" si="3"/>
        <v>0</v>
      </c>
      <c r="Q4">
        <f t="shared" si="4"/>
        <v>0</v>
      </c>
      <c r="T4">
        <f t="shared" si="5"/>
        <v>0</v>
      </c>
      <c r="U4" s="2">
        <f t="shared" si="6"/>
        <v>3</v>
      </c>
      <c r="V4" s="2">
        <f t="shared" si="6"/>
        <v>6</v>
      </c>
      <c r="W4" s="2">
        <f t="shared" si="6"/>
        <v>9</v>
      </c>
      <c r="X4" t="s">
        <v>12</v>
      </c>
    </row>
    <row r="5" spans="1:24" x14ac:dyDescent="0.25">
      <c r="A5" s="4">
        <v>9</v>
      </c>
      <c r="B5" t="s">
        <v>63</v>
      </c>
      <c r="C5">
        <v>1</v>
      </c>
      <c r="D5">
        <v>1</v>
      </c>
      <c r="E5">
        <f t="shared" si="0"/>
        <v>2</v>
      </c>
      <c r="F5">
        <v>3</v>
      </c>
      <c r="H5">
        <f t="shared" si="1"/>
        <v>3</v>
      </c>
      <c r="I5">
        <v>2</v>
      </c>
      <c r="K5">
        <f t="shared" si="2"/>
        <v>2</v>
      </c>
      <c r="N5">
        <f t="shared" si="3"/>
        <v>0</v>
      </c>
      <c r="Q5">
        <f t="shared" si="4"/>
        <v>0</v>
      </c>
      <c r="T5">
        <f t="shared" si="5"/>
        <v>0</v>
      </c>
      <c r="U5" s="2">
        <f t="shared" si="6"/>
        <v>6</v>
      </c>
      <c r="V5" s="2">
        <f t="shared" si="6"/>
        <v>1</v>
      </c>
      <c r="W5" s="2">
        <f t="shared" si="6"/>
        <v>7</v>
      </c>
      <c r="X5" t="s">
        <v>12</v>
      </c>
    </row>
    <row r="6" spans="1:24" x14ac:dyDescent="0.25">
      <c r="A6" s="4">
        <v>8</v>
      </c>
      <c r="B6" t="s">
        <v>64</v>
      </c>
      <c r="E6">
        <f t="shared" si="0"/>
        <v>0</v>
      </c>
      <c r="H6">
        <f t="shared" si="1"/>
        <v>0</v>
      </c>
      <c r="K6">
        <f t="shared" si="2"/>
        <v>0</v>
      </c>
      <c r="L6">
        <v>2</v>
      </c>
      <c r="M6">
        <v>1</v>
      </c>
      <c r="N6">
        <f t="shared" si="3"/>
        <v>3</v>
      </c>
      <c r="Q6">
        <f t="shared" si="4"/>
        <v>0</v>
      </c>
      <c r="T6">
        <f t="shared" si="5"/>
        <v>0</v>
      </c>
      <c r="U6" s="2">
        <f t="shared" si="6"/>
        <v>2</v>
      </c>
      <c r="V6" s="2">
        <f t="shared" si="6"/>
        <v>1</v>
      </c>
      <c r="W6" s="2">
        <f t="shared" si="6"/>
        <v>3</v>
      </c>
      <c r="X6" t="s">
        <v>12</v>
      </c>
    </row>
    <row r="7" spans="1:24" x14ac:dyDescent="0.25">
      <c r="A7" s="4">
        <v>11</v>
      </c>
      <c r="B7" t="s">
        <v>65</v>
      </c>
      <c r="E7">
        <f t="shared" si="0"/>
        <v>0</v>
      </c>
      <c r="H7">
        <f t="shared" si="1"/>
        <v>0</v>
      </c>
      <c r="J7">
        <v>2</v>
      </c>
      <c r="K7">
        <f t="shared" si="2"/>
        <v>2</v>
      </c>
      <c r="L7">
        <v>1</v>
      </c>
      <c r="N7">
        <f t="shared" si="3"/>
        <v>1</v>
      </c>
      <c r="Q7">
        <f t="shared" si="4"/>
        <v>0</v>
      </c>
      <c r="T7">
        <f t="shared" si="5"/>
        <v>0</v>
      </c>
      <c r="U7" s="2">
        <f t="shared" si="6"/>
        <v>1</v>
      </c>
      <c r="V7" s="2">
        <f t="shared" si="6"/>
        <v>2</v>
      </c>
      <c r="W7" s="2">
        <f t="shared" si="6"/>
        <v>3</v>
      </c>
      <c r="X7" t="s">
        <v>12</v>
      </c>
    </row>
    <row r="8" spans="1:24" x14ac:dyDescent="0.25">
      <c r="A8" s="4">
        <v>27</v>
      </c>
      <c r="B8" t="s">
        <v>66</v>
      </c>
      <c r="D8">
        <v>1</v>
      </c>
      <c r="E8">
        <f t="shared" si="0"/>
        <v>1</v>
      </c>
      <c r="F8">
        <v>1</v>
      </c>
      <c r="G8">
        <v>1</v>
      </c>
      <c r="H8">
        <f t="shared" si="1"/>
        <v>2</v>
      </c>
      <c r="I8">
        <v>3</v>
      </c>
      <c r="J8">
        <v>1</v>
      </c>
      <c r="K8">
        <f t="shared" si="2"/>
        <v>4</v>
      </c>
      <c r="L8">
        <v>2</v>
      </c>
      <c r="M8">
        <v>2</v>
      </c>
      <c r="N8">
        <f t="shared" si="3"/>
        <v>4</v>
      </c>
      <c r="Q8">
        <f t="shared" si="4"/>
        <v>0</v>
      </c>
      <c r="T8">
        <f t="shared" si="5"/>
        <v>0</v>
      </c>
      <c r="U8" s="2">
        <f t="shared" si="6"/>
        <v>6</v>
      </c>
      <c r="V8" s="2">
        <f t="shared" si="6"/>
        <v>5</v>
      </c>
      <c r="W8" s="2">
        <f t="shared" si="6"/>
        <v>11</v>
      </c>
      <c r="X8" t="s">
        <v>12</v>
      </c>
    </row>
    <row r="9" spans="1:24" x14ac:dyDescent="0.25">
      <c r="A9" s="4">
        <v>10</v>
      </c>
      <c r="B9" t="s">
        <v>67</v>
      </c>
      <c r="C9">
        <v>2</v>
      </c>
      <c r="E9">
        <f t="shared" si="0"/>
        <v>2</v>
      </c>
      <c r="F9">
        <v>1</v>
      </c>
      <c r="H9">
        <f t="shared" si="1"/>
        <v>1</v>
      </c>
      <c r="I9">
        <v>1</v>
      </c>
      <c r="K9">
        <f t="shared" si="2"/>
        <v>1</v>
      </c>
      <c r="L9">
        <v>1</v>
      </c>
      <c r="M9">
        <v>1</v>
      </c>
      <c r="N9">
        <f t="shared" si="3"/>
        <v>2</v>
      </c>
      <c r="Q9">
        <f t="shared" si="4"/>
        <v>0</v>
      </c>
      <c r="T9">
        <f t="shared" si="5"/>
        <v>0</v>
      </c>
      <c r="U9" s="2">
        <f t="shared" si="6"/>
        <v>5</v>
      </c>
      <c r="V9" s="2">
        <f>D9+G9+J9+M9+P9+S9</f>
        <v>1</v>
      </c>
      <c r="W9" s="2">
        <f>E9+H9+K9+N9+Q9+T9</f>
        <v>6</v>
      </c>
      <c r="X9" t="s">
        <v>12</v>
      </c>
    </row>
    <row r="10" spans="1:24" x14ac:dyDescent="0.25">
      <c r="A10" s="4">
        <v>3</v>
      </c>
      <c r="B10" t="s">
        <v>68</v>
      </c>
      <c r="E10">
        <f t="shared" si="0"/>
        <v>0</v>
      </c>
      <c r="H10">
        <f t="shared" si="1"/>
        <v>0</v>
      </c>
      <c r="K10">
        <f t="shared" si="2"/>
        <v>0</v>
      </c>
      <c r="L10">
        <v>1</v>
      </c>
      <c r="N10">
        <f t="shared" si="3"/>
        <v>1</v>
      </c>
      <c r="Q10">
        <f t="shared" si="4"/>
        <v>0</v>
      </c>
      <c r="T10">
        <f t="shared" si="5"/>
        <v>0</v>
      </c>
      <c r="U10" s="2">
        <f t="shared" si="6"/>
        <v>1</v>
      </c>
      <c r="V10" s="2">
        <f t="shared" si="6"/>
        <v>0</v>
      </c>
      <c r="W10" s="2">
        <f t="shared" si="6"/>
        <v>1</v>
      </c>
      <c r="X10" t="s">
        <v>12</v>
      </c>
    </row>
    <row r="11" spans="1:24" x14ac:dyDescent="0.25">
      <c r="A11" s="4">
        <v>39</v>
      </c>
      <c r="B11" t="s">
        <v>126</v>
      </c>
      <c r="C11">
        <v>2</v>
      </c>
      <c r="D11">
        <v>1</v>
      </c>
      <c r="E11">
        <f t="shared" si="0"/>
        <v>3</v>
      </c>
      <c r="G11">
        <v>2</v>
      </c>
      <c r="H11">
        <f t="shared" si="1"/>
        <v>2</v>
      </c>
      <c r="I11">
        <v>1</v>
      </c>
      <c r="J11">
        <v>3</v>
      </c>
      <c r="K11">
        <f t="shared" si="2"/>
        <v>4</v>
      </c>
      <c r="M11">
        <v>4</v>
      </c>
      <c r="N11">
        <f t="shared" si="3"/>
        <v>4</v>
      </c>
      <c r="Q11">
        <f t="shared" si="4"/>
        <v>0</v>
      </c>
      <c r="T11">
        <f t="shared" si="5"/>
        <v>0</v>
      </c>
      <c r="U11" s="2">
        <f t="shared" si="6"/>
        <v>3</v>
      </c>
      <c r="V11" s="2">
        <f t="shared" si="6"/>
        <v>10</v>
      </c>
      <c r="W11" s="2">
        <f t="shared" si="6"/>
        <v>13</v>
      </c>
      <c r="X11" t="s">
        <v>12</v>
      </c>
    </row>
    <row r="12" spans="1:24" x14ac:dyDescent="0.25">
      <c r="E12">
        <f t="shared" si="0"/>
        <v>0</v>
      </c>
      <c r="H12">
        <f t="shared" si="1"/>
        <v>0</v>
      </c>
      <c r="K12">
        <f t="shared" si="2"/>
        <v>0</v>
      </c>
      <c r="N12">
        <f t="shared" si="3"/>
        <v>0</v>
      </c>
      <c r="Q12">
        <f t="shared" si="4"/>
        <v>0</v>
      </c>
      <c r="T12">
        <f t="shared" si="5"/>
        <v>0</v>
      </c>
      <c r="U12" s="2">
        <f t="shared" si="6"/>
        <v>0</v>
      </c>
      <c r="V12" s="2">
        <f t="shared" si="6"/>
        <v>0</v>
      </c>
      <c r="W12" s="2">
        <f t="shared" si="6"/>
        <v>0</v>
      </c>
      <c r="X12" t="s">
        <v>12</v>
      </c>
    </row>
    <row r="13" spans="1:24" x14ac:dyDescent="0.25">
      <c r="E13">
        <f t="shared" si="0"/>
        <v>0</v>
      </c>
      <c r="H13">
        <f t="shared" si="1"/>
        <v>0</v>
      </c>
      <c r="K13">
        <f t="shared" si="2"/>
        <v>0</v>
      </c>
      <c r="N13">
        <f t="shared" si="3"/>
        <v>0</v>
      </c>
      <c r="Q13">
        <f t="shared" si="4"/>
        <v>0</v>
      </c>
      <c r="T13">
        <f t="shared" si="5"/>
        <v>0</v>
      </c>
      <c r="U13" s="2">
        <f t="shared" si="6"/>
        <v>0</v>
      </c>
      <c r="V13" s="2">
        <f t="shared" si="6"/>
        <v>0</v>
      </c>
      <c r="W13" s="2">
        <f t="shared" si="6"/>
        <v>0</v>
      </c>
      <c r="X13" t="s">
        <v>12</v>
      </c>
    </row>
    <row r="14" spans="1:24" x14ac:dyDescent="0.25">
      <c r="E14">
        <f t="shared" si="0"/>
        <v>0</v>
      </c>
      <c r="H14">
        <f t="shared" si="1"/>
        <v>0</v>
      </c>
      <c r="K14">
        <f t="shared" si="2"/>
        <v>0</v>
      </c>
      <c r="N14">
        <f t="shared" si="3"/>
        <v>0</v>
      </c>
      <c r="Q14">
        <f t="shared" si="4"/>
        <v>0</v>
      </c>
      <c r="T14">
        <f t="shared" si="5"/>
        <v>0</v>
      </c>
      <c r="U14" s="2">
        <f t="shared" si="6"/>
        <v>0</v>
      </c>
      <c r="V14" s="2">
        <f t="shared" si="6"/>
        <v>0</v>
      </c>
      <c r="W14" s="2">
        <f t="shared" si="6"/>
        <v>0</v>
      </c>
      <c r="X14" t="s">
        <v>12</v>
      </c>
    </row>
    <row r="15" spans="1:24" x14ac:dyDescent="0.25">
      <c r="E15">
        <f t="shared" si="0"/>
        <v>0</v>
      </c>
      <c r="H15">
        <f t="shared" si="1"/>
        <v>0</v>
      </c>
      <c r="K15">
        <f t="shared" si="2"/>
        <v>0</v>
      </c>
      <c r="N15">
        <f t="shared" si="3"/>
        <v>0</v>
      </c>
      <c r="Q15">
        <f t="shared" si="4"/>
        <v>0</v>
      </c>
      <c r="T15">
        <f t="shared" si="5"/>
        <v>0</v>
      </c>
      <c r="U15" s="2">
        <f t="shared" si="6"/>
        <v>0</v>
      </c>
      <c r="V15" s="2">
        <f t="shared" si="6"/>
        <v>0</v>
      </c>
      <c r="W15" s="2">
        <f t="shared" si="6"/>
        <v>0</v>
      </c>
      <c r="X15" t="s">
        <v>12</v>
      </c>
    </row>
    <row r="16" spans="1:24" x14ac:dyDescent="0.25">
      <c r="C16" t="s">
        <v>6</v>
      </c>
      <c r="D16" t="s">
        <v>0</v>
      </c>
      <c r="E16" t="s">
        <v>7</v>
      </c>
      <c r="F16" t="s">
        <v>6</v>
      </c>
      <c r="G16" t="s">
        <v>0</v>
      </c>
      <c r="H16" t="s">
        <v>7</v>
      </c>
      <c r="I16" t="s">
        <v>6</v>
      </c>
      <c r="J16" t="s">
        <v>0</v>
      </c>
      <c r="K16" t="s">
        <v>7</v>
      </c>
      <c r="L16" t="s">
        <v>6</v>
      </c>
      <c r="M16" t="s">
        <v>0</v>
      </c>
      <c r="N16" t="s">
        <v>7</v>
      </c>
      <c r="O16" t="s">
        <v>6</v>
      </c>
      <c r="P16" t="s">
        <v>0</v>
      </c>
      <c r="Q16" t="s">
        <v>7</v>
      </c>
      <c r="R16" t="s">
        <v>6</v>
      </c>
      <c r="S16" t="s">
        <v>0</v>
      </c>
      <c r="T16" t="s">
        <v>7</v>
      </c>
      <c r="U16" s="2" t="s">
        <v>6</v>
      </c>
      <c r="V16" s="2" t="s">
        <v>0</v>
      </c>
      <c r="W16" s="2" t="s">
        <v>7</v>
      </c>
      <c r="X16" t="s">
        <v>12</v>
      </c>
    </row>
    <row r="17" spans="2:24" x14ac:dyDescent="0.25">
      <c r="B17" t="s">
        <v>61</v>
      </c>
      <c r="C17">
        <v>6</v>
      </c>
      <c r="D17">
        <v>17</v>
      </c>
      <c r="E17">
        <f>C17/(C17+D17)*100</f>
        <v>26.086956521739129</v>
      </c>
      <c r="F17">
        <v>7</v>
      </c>
      <c r="G17">
        <v>10</v>
      </c>
      <c r="H17">
        <f>F17/(F17+G17)*100</f>
        <v>41.17647058823529</v>
      </c>
      <c r="I17">
        <v>6</v>
      </c>
      <c r="J17">
        <v>15</v>
      </c>
      <c r="K17">
        <f>I17/(I17+J17)*100</f>
        <v>28.571428571428569</v>
      </c>
      <c r="L17">
        <v>8</v>
      </c>
      <c r="M17">
        <v>9</v>
      </c>
      <c r="N17">
        <f>L17/(L17+M17)*100</f>
        <v>47.058823529411761</v>
      </c>
      <c r="Q17" t="e">
        <f>O17/(O17+P17)*100</f>
        <v>#DIV/0!</v>
      </c>
      <c r="T17" t="e">
        <f>R17/(R17+S17)*100</f>
        <v>#DIV/0!</v>
      </c>
      <c r="U17" s="2">
        <f>C17+F17+I17+L17+O17+R17</f>
        <v>27</v>
      </c>
      <c r="V17" s="2">
        <f>D17+G17+J17+M17+P17+S17</f>
        <v>51</v>
      </c>
      <c r="W17" s="2">
        <f>U17/(U17+V17)*100</f>
        <v>34.615384615384613</v>
      </c>
      <c r="X17" t="s">
        <v>12</v>
      </c>
    </row>
  </sheetData>
  <mergeCells count="7">
    <mergeCell ref="U1:W1"/>
    <mergeCell ref="C1:E1"/>
    <mergeCell ref="F1:H1"/>
    <mergeCell ref="I1:K1"/>
    <mergeCell ref="L1:N1"/>
    <mergeCell ref="O1:Q1"/>
    <mergeCell ref="R1:T1"/>
  </mergeCells>
  <printOptions gridLines="1"/>
  <pageMargins left="0.7" right="0.7" top="0.78740157499999996" bottom="0.78740157499999996" header="0.3" footer="0.3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7"/>
  <sheetViews>
    <sheetView workbookViewId="0">
      <selection activeCell="P14" sqref="P14"/>
    </sheetView>
  </sheetViews>
  <sheetFormatPr defaultRowHeight="15" x14ac:dyDescent="0.25"/>
  <cols>
    <col min="1" max="1" width="6" style="1" customWidth="1"/>
    <col min="2" max="2" width="30.7109375" customWidth="1"/>
    <col min="3" max="6" width="5" customWidth="1"/>
    <col min="7" max="7" width="4.85546875" customWidth="1"/>
    <col min="8" max="23" width="5" customWidth="1"/>
    <col min="24" max="24" width="8.42578125" customWidth="1"/>
  </cols>
  <sheetData>
    <row r="1" spans="1:24" x14ac:dyDescent="0.25">
      <c r="C1" s="33" t="s">
        <v>131</v>
      </c>
      <c r="D1" s="33"/>
      <c r="E1" s="33"/>
      <c r="F1" s="33" t="s">
        <v>147</v>
      </c>
      <c r="G1" s="33"/>
      <c r="H1" s="33"/>
      <c r="I1" s="33" t="s">
        <v>167</v>
      </c>
      <c r="J1" s="33"/>
      <c r="K1" s="33"/>
      <c r="L1" s="33" t="s">
        <v>186</v>
      </c>
      <c r="M1" s="33"/>
      <c r="N1" s="33"/>
      <c r="O1" s="33" t="s">
        <v>194</v>
      </c>
      <c r="P1" s="33"/>
      <c r="Q1" s="33"/>
      <c r="R1" s="33"/>
      <c r="S1" s="33"/>
      <c r="T1" s="33"/>
      <c r="U1" s="32" t="s">
        <v>8</v>
      </c>
      <c r="V1" s="32"/>
      <c r="W1" s="32"/>
    </row>
    <row r="2" spans="1:24" x14ac:dyDescent="0.25">
      <c r="A2" s="1" t="s">
        <v>4</v>
      </c>
      <c r="C2" t="s">
        <v>0</v>
      </c>
      <c r="D2" t="s">
        <v>1</v>
      </c>
      <c r="E2" t="s">
        <v>2</v>
      </c>
      <c r="F2" t="s">
        <v>0</v>
      </c>
      <c r="G2" t="s">
        <v>1</v>
      </c>
      <c r="H2" t="s">
        <v>2</v>
      </c>
      <c r="I2" t="s">
        <v>0</v>
      </c>
      <c r="J2" t="s">
        <v>1</v>
      </c>
      <c r="K2" t="s">
        <v>2</v>
      </c>
      <c r="L2" t="s">
        <v>0</v>
      </c>
      <c r="M2" t="s">
        <v>1</v>
      </c>
      <c r="N2" t="s">
        <v>2</v>
      </c>
      <c r="O2" t="s">
        <v>0</v>
      </c>
      <c r="P2" t="s">
        <v>1</v>
      </c>
      <c r="Q2" t="s">
        <v>2</v>
      </c>
      <c r="R2" t="s">
        <v>0</v>
      </c>
      <c r="S2" t="s">
        <v>1</v>
      </c>
      <c r="T2" t="s">
        <v>2</v>
      </c>
      <c r="U2" s="2" t="s">
        <v>0</v>
      </c>
      <c r="V2" s="2" t="s">
        <v>1</v>
      </c>
      <c r="W2" s="2" t="s">
        <v>2</v>
      </c>
    </row>
    <row r="3" spans="1:24" x14ac:dyDescent="0.25">
      <c r="A3" s="1" t="s">
        <v>5</v>
      </c>
      <c r="B3" t="s">
        <v>122</v>
      </c>
      <c r="E3">
        <f t="shared" ref="E3:E15" si="0">C3+D3</f>
        <v>0</v>
      </c>
      <c r="H3">
        <f t="shared" ref="H3:H15" si="1">F3+G3</f>
        <v>0</v>
      </c>
      <c r="J3">
        <v>1</v>
      </c>
      <c r="K3">
        <f t="shared" ref="K3:K15" si="2">I3+J3</f>
        <v>1</v>
      </c>
      <c r="N3">
        <f t="shared" ref="N3:N15" si="3">L3+M3</f>
        <v>0</v>
      </c>
      <c r="Q3">
        <f t="shared" ref="Q3:Q15" si="4">O3+P3</f>
        <v>0</v>
      </c>
      <c r="T3">
        <f t="shared" ref="T3:T15" si="5">R3+S3</f>
        <v>0</v>
      </c>
      <c r="U3" s="2">
        <f t="shared" ref="U3:U8" si="6">C3+F3+I3+L3+O3+R3</f>
        <v>0</v>
      </c>
      <c r="V3" s="2">
        <f t="shared" ref="V3:W8" si="7">D3+G3+J3+M3+P3+S3</f>
        <v>1</v>
      </c>
      <c r="W3" s="2">
        <f t="shared" si="7"/>
        <v>1</v>
      </c>
      <c r="X3" t="s">
        <v>13</v>
      </c>
    </row>
    <row r="4" spans="1:24" x14ac:dyDescent="0.25">
      <c r="A4" s="1">
        <v>22</v>
      </c>
      <c r="B4" t="s">
        <v>117</v>
      </c>
      <c r="C4">
        <v>5</v>
      </c>
      <c r="D4">
        <v>2</v>
      </c>
      <c r="E4">
        <f t="shared" si="0"/>
        <v>7</v>
      </c>
      <c r="F4">
        <v>1</v>
      </c>
      <c r="G4">
        <v>3</v>
      </c>
      <c r="H4">
        <f t="shared" si="1"/>
        <v>4</v>
      </c>
      <c r="I4">
        <v>5</v>
      </c>
      <c r="J4">
        <v>4</v>
      </c>
      <c r="K4">
        <f t="shared" si="2"/>
        <v>9</v>
      </c>
      <c r="L4">
        <v>2</v>
      </c>
      <c r="M4">
        <v>4</v>
      </c>
      <c r="N4">
        <f t="shared" si="3"/>
        <v>6</v>
      </c>
      <c r="O4">
        <v>1</v>
      </c>
      <c r="Q4">
        <f t="shared" si="4"/>
        <v>1</v>
      </c>
      <c r="T4">
        <f t="shared" si="5"/>
        <v>0</v>
      </c>
      <c r="U4" s="2">
        <f t="shared" si="6"/>
        <v>14</v>
      </c>
      <c r="V4" s="2">
        <f t="shared" si="7"/>
        <v>13</v>
      </c>
      <c r="W4" s="2">
        <f t="shared" si="7"/>
        <v>27</v>
      </c>
      <c r="X4" t="s">
        <v>13</v>
      </c>
    </row>
    <row r="5" spans="1:24" x14ac:dyDescent="0.25">
      <c r="A5" s="1">
        <v>68</v>
      </c>
      <c r="B5" t="s">
        <v>118</v>
      </c>
      <c r="C5">
        <v>1</v>
      </c>
      <c r="D5">
        <v>1</v>
      </c>
      <c r="E5">
        <f t="shared" si="0"/>
        <v>2</v>
      </c>
      <c r="G5">
        <v>2</v>
      </c>
      <c r="H5">
        <f t="shared" si="1"/>
        <v>2</v>
      </c>
      <c r="I5">
        <v>1</v>
      </c>
      <c r="J5">
        <v>2</v>
      </c>
      <c r="K5">
        <f t="shared" si="2"/>
        <v>3</v>
      </c>
      <c r="L5">
        <v>2</v>
      </c>
      <c r="M5">
        <v>2</v>
      </c>
      <c r="N5">
        <f t="shared" si="3"/>
        <v>4</v>
      </c>
      <c r="Q5">
        <f t="shared" si="4"/>
        <v>0</v>
      </c>
      <c r="T5">
        <f t="shared" si="5"/>
        <v>0</v>
      </c>
      <c r="U5" s="2">
        <f t="shared" si="6"/>
        <v>4</v>
      </c>
      <c r="V5" s="2">
        <f t="shared" si="7"/>
        <v>7</v>
      </c>
      <c r="W5" s="2">
        <f t="shared" si="7"/>
        <v>11</v>
      </c>
      <c r="X5" t="s">
        <v>13</v>
      </c>
    </row>
    <row r="6" spans="1:24" x14ac:dyDescent="0.25">
      <c r="A6" s="1">
        <v>6</v>
      </c>
      <c r="B6" t="s">
        <v>119</v>
      </c>
      <c r="C6">
        <v>4</v>
      </c>
      <c r="D6">
        <v>1</v>
      </c>
      <c r="E6">
        <f t="shared" si="0"/>
        <v>5</v>
      </c>
      <c r="F6">
        <v>1</v>
      </c>
      <c r="G6">
        <v>1</v>
      </c>
      <c r="H6">
        <f t="shared" si="1"/>
        <v>2</v>
      </c>
      <c r="I6">
        <v>2</v>
      </c>
      <c r="J6">
        <v>2</v>
      </c>
      <c r="K6">
        <f t="shared" si="2"/>
        <v>4</v>
      </c>
      <c r="N6">
        <f t="shared" si="3"/>
        <v>0</v>
      </c>
      <c r="Q6">
        <f t="shared" si="4"/>
        <v>0</v>
      </c>
      <c r="T6">
        <f t="shared" si="5"/>
        <v>0</v>
      </c>
      <c r="U6" s="2">
        <f t="shared" si="6"/>
        <v>7</v>
      </c>
      <c r="V6" s="2">
        <f t="shared" si="7"/>
        <v>4</v>
      </c>
      <c r="W6" s="2">
        <f t="shared" si="7"/>
        <v>11</v>
      </c>
      <c r="X6" t="s">
        <v>13</v>
      </c>
    </row>
    <row r="7" spans="1:24" x14ac:dyDescent="0.25">
      <c r="A7" s="1">
        <v>99</v>
      </c>
      <c r="B7" t="s">
        <v>120</v>
      </c>
      <c r="C7">
        <v>1</v>
      </c>
      <c r="D7">
        <v>1</v>
      </c>
      <c r="E7">
        <f t="shared" si="0"/>
        <v>2</v>
      </c>
      <c r="F7">
        <v>1</v>
      </c>
      <c r="H7">
        <f t="shared" si="1"/>
        <v>1</v>
      </c>
      <c r="I7">
        <v>1</v>
      </c>
      <c r="K7">
        <f t="shared" si="2"/>
        <v>1</v>
      </c>
      <c r="L7">
        <v>1</v>
      </c>
      <c r="M7">
        <v>2</v>
      </c>
      <c r="N7">
        <f t="shared" si="3"/>
        <v>3</v>
      </c>
      <c r="P7">
        <v>1</v>
      </c>
      <c r="Q7">
        <f t="shared" si="4"/>
        <v>1</v>
      </c>
      <c r="T7">
        <f t="shared" si="5"/>
        <v>0</v>
      </c>
      <c r="U7" s="2">
        <f t="shared" si="6"/>
        <v>4</v>
      </c>
      <c r="V7" s="2">
        <f t="shared" si="7"/>
        <v>4</v>
      </c>
      <c r="W7" s="2">
        <f t="shared" si="7"/>
        <v>8</v>
      </c>
      <c r="X7" t="s">
        <v>13</v>
      </c>
    </row>
    <row r="8" spans="1:24" x14ac:dyDescent="0.25">
      <c r="A8" s="1">
        <v>88</v>
      </c>
      <c r="B8" t="s">
        <v>121</v>
      </c>
      <c r="C8">
        <v>1</v>
      </c>
      <c r="D8">
        <v>3</v>
      </c>
      <c r="E8">
        <f t="shared" si="0"/>
        <v>4</v>
      </c>
      <c r="F8">
        <v>2</v>
      </c>
      <c r="H8">
        <f t="shared" si="1"/>
        <v>2</v>
      </c>
      <c r="I8">
        <v>2</v>
      </c>
      <c r="J8">
        <v>2</v>
      </c>
      <c r="K8">
        <f t="shared" si="2"/>
        <v>4</v>
      </c>
      <c r="L8">
        <v>4</v>
      </c>
      <c r="N8">
        <f t="shared" si="3"/>
        <v>4</v>
      </c>
      <c r="Q8">
        <f t="shared" si="4"/>
        <v>0</v>
      </c>
      <c r="T8">
        <f t="shared" si="5"/>
        <v>0</v>
      </c>
      <c r="U8" s="2">
        <f t="shared" si="6"/>
        <v>9</v>
      </c>
      <c r="V8" s="2">
        <f t="shared" si="7"/>
        <v>5</v>
      </c>
      <c r="W8" s="2">
        <f t="shared" si="7"/>
        <v>14</v>
      </c>
      <c r="X8" t="s">
        <v>13</v>
      </c>
    </row>
    <row r="9" spans="1:24" x14ac:dyDescent="0.25">
      <c r="A9" s="1">
        <v>97</v>
      </c>
      <c r="B9" t="s">
        <v>113</v>
      </c>
      <c r="D9">
        <v>1</v>
      </c>
      <c r="E9">
        <f t="shared" si="0"/>
        <v>1</v>
      </c>
      <c r="H9">
        <f t="shared" si="1"/>
        <v>0</v>
      </c>
      <c r="I9">
        <v>1</v>
      </c>
      <c r="K9">
        <f t="shared" si="2"/>
        <v>1</v>
      </c>
      <c r="L9">
        <v>1</v>
      </c>
      <c r="N9">
        <f t="shared" si="3"/>
        <v>1</v>
      </c>
      <c r="Q9">
        <f t="shared" si="4"/>
        <v>0</v>
      </c>
      <c r="T9">
        <f t="shared" si="5"/>
        <v>0</v>
      </c>
      <c r="U9" s="2">
        <f t="shared" ref="U9:U15" si="8">C9+F9+I9+L9+O9+R9</f>
        <v>2</v>
      </c>
      <c r="V9" s="2">
        <f t="shared" ref="V9:V15" si="9">D9+G9+J9+M9+P9+S9</f>
        <v>1</v>
      </c>
      <c r="W9" s="2">
        <f t="shared" ref="W9:W15" si="10">E9+H9+K9+N9+Q9+T9</f>
        <v>3</v>
      </c>
      <c r="X9" t="s">
        <v>13</v>
      </c>
    </row>
    <row r="10" spans="1:24" x14ac:dyDescent="0.25">
      <c r="A10" s="1">
        <v>8</v>
      </c>
      <c r="B10" t="s">
        <v>114</v>
      </c>
      <c r="C10">
        <v>1</v>
      </c>
      <c r="E10">
        <f t="shared" si="0"/>
        <v>1</v>
      </c>
      <c r="F10">
        <v>1</v>
      </c>
      <c r="H10">
        <f t="shared" si="1"/>
        <v>1</v>
      </c>
      <c r="I10">
        <v>2</v>
      </c>
      <c r="K10">
        <f t="shared" si="2"/>
        <v>2</v>
      </c>
      <c r="L10">
        <v>1</v>
      </c>
      <c r="N10">
        <f t="shared" si="3"/>
        <v>1</v>
      </c>
      <c r="O10">
        <v>1</v>
      </c>
      <c r="P10">
        <v>1</v>
      </c>
      <c r="Q10">
        <f t="shared" si="4"/>
        <v>2</v>
      </c>
      <c r="T10">
        <f t="shared" si="5"/>
        <v>0</v>
      </c>
      <c r="U10" s="2">
        <f t="shared" si="8"/>
        <v>6</v>
      </c>
      <c r="V10" s="2">
        <f t="shared" si="9"/>
        <v>1</v>
      </c>
      <c r="W10" s="2">
        <f t="shared" si="10"/>
        <v>7</v>
      </c>
      <c r="X10" t="s">
        <v>13</v>
      </c>
    </row>
    <row r="11" spans="1:24" x14ac:dyDescent="0.25">
      <c r="A11" s="1">
        <v>26</v>
      </c>
      <c r="B11" t="s">
        <v>115</v>
      </c>
      <c r="C11">
        <v>1</v>
      </c>
      <c r="E11">
        <f t="shared" si="0"/>
        <v>1</v>
      </c>
      <c r="F11">
        <v>1</v>
      </c>
      <c r="H11">
        <f t="shared" si="1"/>
        <v>1</v>
      </c>
      <c r="K11">
        <f t="shared" si="2"/>
        <v>0</v>
      </c>
      <c r="L11">
        <v>2</v>
      </c>
      <c r="M11">
        <v>1</v>
      </c>
      <c r="N11">
        <f t="shared" si="3"/>
        <v>3</v>
      </c>
      <c r="O11">
        <v>2</v>
      </c>
      <c r="Q11">
        <f t="shared" si="4"/>
        <v>2</v>
      </c>
      <c r="T11">
        <f t="shared" si="5"/>
        <v>0</v>
      </c>
      <c r="U11" s="2">
        <f t="shared" si="8"/>
        <v>6</v>
      </c>
      <c r="V11" s="2">
        <f t="shared" si="9"/>
        <v>1</v>
      </c>
      <c r="W11" s="2">
        <f t="shared" si="10"/>
        <v>7</v>
      </c>
      <c r="X11" t="s">
        <v>13</v>
      </c>
    </row>
    <row r="12" spans="1:24" x14ac:dyDescent="0.25">
      <c r="A12" s="1">
        <v>11</v>
      </c>
      <c r="B12" t="s">
        <v>116</v>
      </c>
      <c r="C12">
        <v>1</v>
      </c>
      <c r="D12">
        <v>3</v>
      </c>
      <c r="E12">
        <f t="shared" si="0"/>
        <v>4</v>
      </c>
      <c r="H12">
        <f t="shared" si="1"/>
        <v>0</v>
      </c>
      <c r="K12">
        <f t="shared" si="2"/>
        <v>0</v>
      </c>
      <c r="M12">
        <v>2</v>
      </c>
      <c r="N12">
        <f t="shared" si="3"/>
        <v>2</v>
      </c>
      <c r="P12">
        <v>1</v>
      </c>
      <c r="Q12">
        <f t="shared" si="4"/>
        <v>1</v>
      </c>
      <c r="T12">
        <f t="shared" si="5"/>
        <v>0</v>
      </c>
      <c r="U12" s="2">
        <f t="shared" si="8"/>
        <v>1</v>
      </c>
      <c r="V12" s="2">
        <f t="shared" si="9"/>
        <v>6</v>
      </c>
      <c r="W12" s="2">
        <f t="shared" si="10"/>
        <v>7</v>
      </c>
      <c r="X12" t="s">
        <v>13</v>
      </c>
    </row>
    <row r="13" spans="1:24" x14ac:dyDescent="0.25">
      <c r="A13" s="1">
        <v>87</v>
      </c>
      <c r="B13" t="s">
        <v>195</v>
      </c>
      <c r="E13">
        <f t="shared" si="0"/>
        <v>0</v>
      </c>
      <c r="H13">
        <f t="shared" si="1"/>
        <v>0</v>
      </c>
      <c r="K13">
        <f t="shared" si="2"/>
        <v>0</v>
      </c>
      <c r="N13">
        <f t="shared" si="3"/>
        <v>0</v>
      </c>
      <c r="P13">
        <v>1</v>
      </c>
      <c r="Q13">
        <f t="shared" si="4"/>
        <v>1</v>
      </c>
      <c r="T13">
        <f t="shared" si="5"/>
        <v>0</v>
      </c>
      <c r="U13" s="2">
        <f t="shared" si="8"/>
        <v>0</v>
      </c>
      <c r="V13" s="2">
        <f t="shared" si="9"/>
        <v>1</v>
      </c>
      <c r="W13" s="2">
        <f t="shared" si="10"/>
        <v>1</v>
      </c>
      <c r="X13" t="s">
        <v>13</v>
      </c>
    </row>
    <row r="14" spans="1:24" x14ac:dyDescent="0.25">
      <c r="E14">
        <f t="shared" si="0"/>
        <v>0</v>
      </c>
      <c r="H14">
        <f t="shared" si="1"/>
        <v>0</v>
      </c>
      <c r="K14">
        <f t="shared" si="2"/>
        <v>0</v>
      </c>
      <c r="N14">
        <f t="shared" si="3"/>
        <v>0</v>
      </c>
      <c r="Q14">
        <f t="shared" si="4"/>
        <v>0</v>
      </c>
      <c r="T14">
        <f t="shared" si="5"/>
        <v>0</v>
      </c>
      <c r="U14" s="2">
        <f t="shared" si="8"/>
        <v>0</v>
      </c>
      <c r="V14" s="2">
        <f t="shared" si="9"/>
        <v>0</v>
      </c>
      <c r="W14" s="2">
        <f t="shared" si="10"/>
        <v>0</v>
      </c>
      <c r="X14" t="s">
        <v>13</v>
      </c>
    </row>
    <row r="15" spans="1:24" x14ac:dyDescent="0.25">
      <c r="E15">
        <f t="shared" si="0"/>
        <v>0</v>
      </c>
      <c r="H15">
        <f t="shared" si="1"/>
        <v>0</v>
      </c>
      <c r="K15">
        <f t="shared" si="2"/>
        <v>0</v>
      </c>
      <c r="N15">
        <f t="shared" si="3"/>
        <v>0</v>
      </c>
      <c r="Q15">
        <f t="shared" si="4"/>
        <v>0</v>
      </c>
      <c r="T15">
        <f t="shared" si="5"/>
        <v>0</v>
      </c>
      <c r="U15" s="2">
        <f t="shared" si="8"/>
        <v>0</v>
      </c>
      <c r="V15" s="2">
        <f t="shared" si="9"/>
        <v>0</v>
      </c>
      <c r="W15" s="2">
        <f t="shared" si="10"/>
        <v>0</v>
      </c>
      <c r="X15" t="s">
        <v>13</v>
      </c>
    </row>
    <row r="16" spans="1:24" x14ac:dyDescent="0.25">
      <c r="C16" t="s">
        <v>6</v>
      </c>
      <c r="D16" t="s">
        <v>0</v>
      </c>
      <c r="E16" t="s">
        <v>7</v>
      </c>
      <c r="F16" t="s">
        <v>6</v>
      </c>
      <c r="G16" t="s">
        <v>0</v>
      </c>
      <c r="H16" t="s">
        <v>7</v>
      </c>
      <c r="I16" t="s">
        <v>6</v>
      </c>
      <c r="J16" t="s">
        <v>0</v>
      </c>
      <c r="K16" t="s">
        <v>7</v>
      </c>
      <c r="L16" t="s">
        <v>6</v>
      </c>
      <c r="M16" t="s">
        <v>0</v>
      </c>
      <c r="N16" t="s">
        <v>7</v>
      </c>
      <c r="O16" t="s">
        <v>6</v>
      </c>
      <c r="P16" t="s">
        <v>0</v>
      </c>
      <c r="Q16" t="s">
        <v>7</v>
      </c>
      <c r="R16" t="s">
        <v>6</v>
      </c>
      <c r="S16" t="s">
        <v>0</v>
      </c>
      <c r="T16" t="s">
        <v>7</v>
      </c>
      <c r="U16" s="2" t="s">
        <v>6</v>
      </c>
      <c r="V16" s="2" t="s">
        <v>0</v>
      </c>
      <c r="W16" s="2" t="s">
        <v>7</v>
      </c>
      <c r="X16" t="s">
        <v>13</v>
      </c>
    </row>
    <row r="17" spans="2:24" x14ac:dyDescent="0.25">
      <c r="B17" t="s">
        <v>122</v>
      </c>
      <c r="C17">
        <v>9</v>
      </c>
      <c r="D17">
        <v>4</v>
      </c>
      <c r="E17">
        <f>C17/(C17+D17)*100</f>
        <v>69.230769230769226</v>
      </c>
      <c r="F17">
        <v>11</v>
      </c>
      <c r="G17">
        <v>2</v>
      </c>
      <c r="H17">
        <f>F17/(F17+G17)*100</f>
        <v>84.615384615384613</v>
      </c>
      <c r="I17">
        <v>15</v>
      </c>
      <c r="J17">
        <v>6</v>
      </c>
      <c r="K17">
        <f>I17/(I17+J17)*100</f>
        <v>71.428571428571431</v>
      </c>
      <c r="L17">
        <v>12</v>
      </c>
      <c r="M17">
        <v>7</v>
      </c>
      <c r="N17">
        <f>L17/(L17+M17)*100</f>
        <v>63.157894736842103</v>
      </c>
      <c r="Q17" t="e">
        <f>O17/(O17+P17)*100</f>
        <v>#DIV/0!</v>
      </c>
      <c r="T17" t="e">
        <f>R17/(R17+S17)*100</f>
        <v>#DIV/0!</v>
      </c>
      <c r="U17" s="2">
        <f>C17+F17+I17+L17+O17+R17</f>
        <v>47</v>
      </c>
      <c r="V17" s="2">
        <f>D17+G17+J17+M17+P17+S17</f>
        <v>19</v>
      </c>
      <c r="W17" s="2">
        <f>U17/(U17+V17)*100</f>
        <v>71.212121212121218</v>
      </c>
      <c r="X17" t="s">
        <v>13</v>
      </c>
    </row>
  </sheetData>
  <mergeCells count="7">
    <mergeCell ref="U1:W1"/>
    <mergeCell ref="C1:E1"/>
    <mergeCell ref="F1:H1"/>
    <mergeCell ref="I1:K1"/>
    <mergeCell ref="L1:N1"/>
    <mergeCell ref="O1:Q1"/>
    <mergeCell ref="R1:T1"/>
  </mergeCells>
  <phoneticPr fontId="0" type="noConversion"/>
  <printOptions gridLines="1"/>
  <pageMargins left="0.7" right="0.7" top="0.78740157499999996" bottom="0.78740157499999996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7"/>
  <sheetViews>
    <sheetView topLeftCell="A2" workbookViewId="0">
      <selection activeCell="O18" sqref="O18"/>
    </sheetView>
  </sheetViews>
  <sheetFormatPr defaultRowHeight="15" x14ac:dyDescent="0.25"/>
  <cols>
    <col min="1" max="1" width="6" style="1" customWidth="1"/>
    <col min="2" max="2" width="30.7109375" customWidth="1"/>
    <col min="3" max="6" width="5" customWidth="1"/>
    <col min="7" max="7" width="4.85546875" customWidth="1"/>
    <col min="8" max="23" width="5" customWidth="1"/>
    <col min="24" max="24" width="7.5703125" customWidth="1"/>
  </cols>
  <sheetData>
    <row r="1" spans="1:24" x14ac:dyDescent="0.25">
      <c r="C1" s="33" t="s">
        <v>140</v>
      </c>
      <c r="D1" s="33"/>
      <c r="E1" s="33"/>
      <c r="F1" s="33" t="s">
        <v>148</v>
      </c>
      <c r="G1" s="33"/>
      <c r="H1" s="33"/>
      <c r="I1" s="33" t="s">
        <v>162</v>
      </c>
      <c r="J1" s="33"/>
      <c r="K1" s="33"/>
      <c r="L1" s="33" t="s">
        <v>182</v>
      </c>
      <c r="M1" s="33"/>
      <c r="N1" s="33"/>
      <c r="O1" s="33" t="s">
        <v>193</v>
      </c>
      <c r="P1" s="33"/>
      <c r="Q1" s="33"/>
      <c r="R1" s="33"/>
      <c r="S1" s="33"/>
      <c r="T1" s="33"/>
      <c r="U1" s="32" t="s">
        <v>8</v>
      </c>
      <c r="V1" s="32"/>
      <c r="W1" s="32"/>
    </row>
    <row r="2" spans="1:24" x14ac:dyDescent="0.25">
      <c r="A2" s="1" t="s">
        <v>4</v>
      </c>
      <c r="C2" t="s">
        <v>0</v>
      </c>
      <c r="D2" t="s">
        <v>1</v>
      </c>
      <c r="E2" t="s">
        <v>2</v>
      </c>
      <c r="F2" t="s">
        <v>0</v>
      </c>
      <c r="G2" t="s">
        <v>1</v>
      </c>
      <c r="H2" t="s">
        <v>2</v>
      </c>
      <c r="I2" t="s">
        <v>0</v>
      </c>
      <c r="J2" t="s">
        <v>1</v>
      </c>
      <c r="K2" t="s">
        <v>2</v>
      </c>
      <c r="L2" t="s">
        <v>0</v>
      </c>
      <c r="M2" t="s">
        <v>1</v>
      </c>
      <c r="N2" t="s">
        <v>2</v>
      </c>
      <c r="O2" t="s">
        <v>0</v>
      </c>
      <c r="P2" t="s">
        <v>1</v>
      </c>
      <c r="Q2" t="s">
        <v>2</v>
      </c>
      <c r="R2" t="s">
        <v>0</v>
      </c>
      <c r="S2" t="s">
        <v>1</v>
      </c>
      <c r="T2" t="s">
        <v>2</v>
      </c>
      <c r="U2" s="2" t="s">
        <v>0</v>
      </c>
      <c r="V2" s="2" t="s">
        <v>1</v>
      </c>
      <c r="W2" s="2" t="s">
        <v>2</v>
      </c>
    </row>
    <row r="3" spans="1:24" x14ac:dyDescent="0.25">
      <c r="A3" s="1">
        <v>55</v>
      </c>
      <c r="B3" t="s">
        <v>40</v>
      </c>
      <c r="C3">
        <v>2</v>
      </c>
      <c r="E3">
        <f t="shared" ref="E3:E10" si="0">C3+D3</f>
        <v>2</v>
      </c>
      <c r="H3">
        <f t="shared" ref="H3:H10" si="1">F3+G3</f>
        <v>0</v>
      </c>
      <c r="I3">
        <v>2</v>
      </c>
      <c r="J3">
        <v>2</v>
      </c>
      <c r="K3">
        <f t="shared" ref="K3:K10" si="2">I3+J3</f>
        <v>4</v>
      </c>
      <c r="L3">
        <v>2</v>
      </c>
      <c r="M3">
        <v>1</v>
      </c>
      <c r="N3">
        <f t="shared" ref="N3:N10" si="3">L3+M3</f>
        <v>3</v>
      </c>
      <c r="O3">
        <v>1</v>
      </c>
      <c r="Q3">
        <f t="shared" ref="Q3:Q10" si="4">O3+P3</f>
        <v>1</v>
      </c>
      <c r="T3">
        <f t="shared" ref="T3:T10" si="5">R3+S3</f>
        <v>0</v>
      </c>
      <c r="U3" s="2">
        <f t="shared" ref="U3:U10" si="6">C3+F3+I3+L3+O3+R3</f>
        <v>7</v>
      </c>
      <c r="V3" s="2">
        <f t="shared" ref="V3:W8" si="7">D3+G3+J3+M3+P3+S3</f>
        <v>3</v>
      </c>
      <c r="W3" s="2">
        <f t="shared" si="7"/>
        <v>10</v>
      </c>
      <c r="X3" t="s">
        <v>14</v>
      </c>
    </row>
    <row r="4" spans="1:24" x14ac:dyDescent="0.25">
      <c r="A4" s="1">
        <v>10</v>
      </c>
      <c r="B4" t="s">
        <v>41</v>
      </c>
      <c r="C4">
        <v>5</v>
      </c>
      <c r="D4">
        <v>6</v>
      </c>
      <c r="E4">
        <f t="shared" si="0"/>
        <v>11</v>
      </c>
      <c r="F4">
        <v>1</v>
      </c>
      <c r="G4">
        <v>1</v>
      </c>
      <c r="H4">
        <f t="shared" si="1"/>
        <v>2</v>
      </c>
      <c r="I4">
        <v>5</v>
      </c>
      <c r="J4">
        <v>3</v>
      </c>
      <c r="K4">
        <f t="shared" si="2"/>
        <v>8</v>
      </c>
      <c r="L4">
        <v>2</v>
      </c>
      <c r="N4">
        <f t="shared" si="3"/>
        <v>2</v>
      </c>
      <c r="O4">
        <v>1</v>
      </c>
      <c r="P4">
        <v>2</v>
      </c>
      <c r="Q4">
        <f t="shared" si="4"/>
        <v>3</v>
      </c>
      <c r="T4">
        <f t="shared" si="5"/>
        <v>0</v>
      </c>
      <c r="U4" s="2">
        <f t="shared" si="6"/>
        <v>14</v>
      </c>
      <c r="V4" s="2">
        <f t="shared" si="7"/>
        <v>12</v>
      </c>
      <c r="W4" s="2">
        <f t="shared" si="7"/>
        <v>26</v>
      </c>
      <c r="X4" t="s">
        <v>14</v>
      </c>
    </row>
    <row r="5" spans="1:24" x14ac:dyDescent="0.25">
      <c r="A5" s="1">
        <v>6</v>
      </c>
      <c r="B5" t="s">
        <v>42</v>
      </c>
      <c r="C5">
        <v>5</v>
      </c>
      <c r="D5">
        <v>5</v>
      </c>
      <c r="E5">
        <f t="shared" si="0"/>
        <v>10</v>
      </c>
      <c r="F5">
        <v>1</v>
      </c>
      <c r="H5">
        <f t="shared" si="1"/>
        <v>1</v>
      </c>
      <c r="I5">
        <v>4</v>
      </c>
      <c r="J5">
        <v>1</v>
      </c>
      <c r="K5">
        <f t="shared" si="2"/>
        <v>5</v>
      </c>
      <c r="L5">
        <v>2</v>
      </c>
      <c r="M5">
        <v>1</v>
      </c>
      <c r="N5">
        <f t="shared" si="3"/>
        <v>3</v>
      </c>
      <c r="O5">
        <v>1</v>
      </c>
      <c r="P5">
        <v>2</v>
      </c>
      <c r="Q5">
        <f t="shared" si="4"/>
        <v>3</v>
      </c>
      <c r="T5">
        <f t="shared" si="5"/>
        <v>0</v>
      </c>
      <c r="U5" s="2">
        <f t="shared" si="6"/>
        <v>13</v>
      </c>
      <c r="V5" s="2">
        <f t="shared" si="7"/>
        <v>9</v>
      </c>
      <c r="W5" s="2">
        <f t="shared" si="7"/>
        <v>22</v>
      </c>
      <c r="X5" t="s">
        <v>14</v>
      </c>
    </row>
    <row r="6" spans="1:24" x14ac:dyDescent="0.25">
      <c r="A6" s="1">
        <v>22</v>
      </c>
      <c r="B6" t="s">
        <v>43</v>
      </c>
      <c r="C6">
        <v>1</v>
      </c>
      <c r="D6">
        <v>1</v>
      </c>
      <c r="E6">
        <f t="shared" si="0"/>
        <v>2</v>
      </c>
      <c r="H6">
        <f t="shared" si="1"/>
        <v>0</v>
      </c>
      <c r="I6">
        <v>2</v>
      </c>
      <c r="K6">
        <f t="shared" si="2"/>
        <v>2</v>
      </c>
      <c r="N6">
        <f t="shared" si="3"/>
        <v>0</v>
      </c>
      <c r="O6">
        <v>1</v>
      </c>
      <c r="Q6">
        <f t="shared" si="4"/>
        <v>1</v>
      </c>
      <c r="T6">
        <f t="shared" si="5"/>
        <v>0</v>
      </c>
      <c r="U6" s="2">
        <f t="shared" si="6"/>
        <v>4</v>
      </c>
      <c r="V6" s="2">
        <f t="shared" si="7"/>
        <v>1</v>
      </c>
      <c r="W6" s="2">
        <f t="shared" si="7"/>
        <v>5</v>
      </c>
      <c r="X6" t="s">
        <v>14</v>
      </c>
    </row>
    <row r="7" spans="1:24" x14ac:dyDescent="0.25">
      <c r="B7" t="s">
        <v>44</v>
      </c>
      <c r="E7">
        <f t="shared" si="0"/>
        <v>0</v>
      </c>
      <c r="H7">
        <f t="shared" si="1"/>
        <v>0</v>
      </c>
      <c r="K7">
        <f t="shared" si="2"/>
        <v>0</v>
      </c>
      <c r="N7">
        <f t="shared" si="3"/>
        <v>0</v>
      </c>
      <c r="Q7">
        <f t="shared" si="4"/>
        <v>0</v>
      </c>
      <c r="T7">
        <f t="shared" si="5"/>
        <v>0</v>
      </c>
      <c r="U7" s="2">
        <f t="shared" si="6"/>
        <v>0</v>
      </c>
      <c r="V7" s="2">
        <f t="shared" si="7"/>
        <v>0</v>
      </c>
      <c r="W7" s="2">
        <f t="shared" si="7"/>
        <v>0</v>
      </c>
      <c r="X7" t="s">
        <v>14</v>
      </c>
    </row>
    <row r="8" spans="1:24" x14ac:dyDescent="0.25">
      <c r="A8" s="1">
        <v>26</v>
      </c>
      <c r="B8" t="s">
        <v>45</v>
      </c>
      <c r="E8">
        <f t="shared" si="0"/>
        <v>0</v>
      </c>
      <c r="H8">
        <f t="shared" si="1"/>
        <v>0</v>
      </c>
      <c r="K8">
        <f t="shared" si="2"/>
        <v>0</v>
      </c>
      <c r="M8">
        <v>1</v>
      </c>
      <c r="N8">
        <f t="shared" si="3"/>
        <v>1</v>
      </c>
      <c r="O8">
        <v>1</v>
      </c>
      <c r="P8">
        <v>1</v>
      </c>
      <c r="Q8">
        <f t="shared" si="4"/>
        <v>2</v>
      </c>
      <c r="T8">
        <f t="shared" si="5"/>
        <v>0</v>
      </c>
      <c r="U8" s="2">
        <f t="shared" si="6"/>
        <v>1</v>
      </c>
      <c r="V8" s="2">
        <f t="shared" si="7"/>
        <v>2</v>
      </c>
      <c r="W8" s="2">
        <f t="shared" si="7"/>
        <v>3</v>
      </c>
      <c r="X8" t="s">
        <v>14</v>
      </c>
    </row>
    <row r="9" spans="1:24" x14ac:dyDescent="0.25">
      <c r="B9" t="s">
        <v>46</v>
      </c>
      <c r="E9">
        <f t="shared" si="0"/>
        <v>0</v>
      </c>
      <c r="H9">
        <f t="shared" si="1"/>
        <v>0</v>
      </c>
      <c r="K9">
        <f t="shared" si="2"/>
        <v>0</v>
      </c>
      <c r="N9">
        <f t="shared" si="3"/>
        <v>0</v>
      </c>
      <c r="Q9">
        <f t="shared" si="4"/>
        <v>0</v>
      </c>
      <c r="T9">
        <f t="shared" si="5"/>
        <v>0</v>
      </c>
      <c r="U9" s="2">
        <f t="shared" si="6"/>
        <v>0</v>
      </c>
      <c r="V9" s="2">
        <f>D9+G9+J9+M9+P9+S9</f>
        <v>0</v>
      </c>
      <c r="W9" s="2">
        <f>E9+H9+K9+N9+Q9+T9</f>
        <v>0</v>
      </c>
      <c r="X9" t="s">
        <v>14</v>
      </c>
    </row>
    <row r="10" spans="1:24" x14ac:dyDescent="0.25">
      <c r="A10" s="1">
        <v>8</v>
      </c>
      <c r="B10" t="s">
        <v>47</v>
      </c>
      <c r="C10">
        <v>1</v>
      </c>
      <c r="D10">
        <v>1</v>
      </c>
      <c r="E10">
        <f t="shared" si="0"/>
        <v>2</v>
      </c>
      <c r="H10">
        <f t="shared" si="1"/>
        <v>0</v>
      </c>
      <c r="I10">
        <v>2</v>
      </c>
      <c r="J10">
        <v>6</v>
      </c>
      <c r="K10">
        <f t="shared" si="2"/>
        <v>8</v>
      </c>
      <c r="L10">
        <v>1</v>
      </c>
      <c r="M10">
        <v>1</v>
      </c>
      <c r="N10">
        <f t="shared" si="3"/>
        <v>2</v>
      </c>
      <c r="O10">
        <v>1</v>
      </c>
      <c r="P10">
        <v>1</v>
      </c>
      <c r="Q10">
        <f t="shared" si="4"/>
        <v>2</v>
      </c>
      <c r="T10">
        <f t="shared" si="5"/>
        <v>0</v>
      </c>
      <c r="U10" s="2">
        <f t="shared" si="6"/>
        <v>5</v>
      </c>
      <c r="V10" s="2">
        <f>D10+G10+J10+M10+P10+S10</f>
        <v>9</v>
      </c>
      <c r="W10" s="2">
        <f>E10+H10+K10+N10+Q10+T10</f>
        <v>14</v>
      </c>
      <c r="X10" t="s">
        <v>14</v>
      </c>
    </row>
    <row r="11" spans="1:24" x14ac:dyDescent="0.25">
      <c r="A11" s="1" t="s">
        <v>5</v>
      </c>
      <c r="B11" t="s">
        <v>39</v>
      </c>
      <c r="E11">
        <f t="shared" ref="E11:E15" si="8">C11+D11</f>
        <v>0</v>
      </c>
      <c r="H11">
        <f t="shared" ref="H11:H15" si="9">F11+G11</f>
        <v>0</v>
      </c>
      <c r="K11">
        <f t="shared" ref="K11:K15" si="10">I11+J11</f>
        <v>0</v>
      </c>
      <c r="M11">
        <v>1</v>
      </c>
      <c r="N11">
        <f t="shared" ref="N11:N15" si="11">L11+M11</f>
        <v>1</v>
      </c>
      <c r="Q11">
        <f t="shared" ref="Q11:Q15" si="12">O11+P11</f>
        <v>0</v>
      </c>
      <c r="T11">
        <f t="shared" ref="T11:T15" si="13">R11+S11</f>
        <v>0</v>
      </c>
      <c r="U11" s="2">
        <f t="shared" ref="U11:U15" si="14">C11+F11+I11+L11+O11+R11</f>
        <v>0</v>
      </c>
      <c r="V11" s="2">
        <f t="shared" ref="V11:V15" si="15">D11+G11+J11+M11+P11+S11</f>
        <v>1</v>
      </c>
      <c r="W11" s="2">
        <f t="shared" ref="W11:W15" si="16">E11+H11+K11+N11+Q11+T11</f>
        <v>1</v>
      </c>
      <c r="X11" t="s">
        <v>14</v>
      </c>
    </row>
    <row r="12" spans="1:24" x14ac:dyDescent="0.25">
      <c r="E12">
        <f t="shared" si="8"/>
        <v>0</v>
      </c>
      <c r="H12">
        <f t="shared" si="9"/>
        <v>0</v>
      </c>
      <c r="K12">
        <f t="shared" si="10"/>
        <v>0</v>
      </c>
      <c r="N12">
        <f t="shared" si="11"/>
        <v>0</v>
      </c>
      <c r="Q12">
        <f t="shared" si="12"/>
        <v>0</v>
      </c>
      <c r="T12">
        <f t="shared" si="13"/>
        <v>0</v>
      </c>
      <c r="U12" s="2">
        <f t="shared" si="14"/>
        <v>0</v>
      </c>
      <c r="V12" s="2">
        <f t="shared" si="15"/>
        <v>0</v>
      </c>
      <c r="W12" s="2">
        <f t="shared" si="16"/>
        <v>0</v>
      </c>
      <c r="X12" t="s">
        <v>14</v>
      </c>
    </row>
    <row r="13" spans="1:24" x14ac:dyDescent="0.25">
      <c r="E13">
        <f t="shared" si="8"/>
        <v>0</v>
      </c>
      <c r="H13">
        <f t="shared" si="9"/>
        <v>0</v>
      </c>
      <c r="K13">
        <f t="shared" si="10"/>
        <v>0</v>
      </c>
      <c r="N13">
        <f t="shared" si="11"/>
        <v>0</v>
      </c>
      <c r="Q13">
        <f t="shared" si="12"/>
        <v>0</v>
      </c>
      <c r="T13">
        <f t="shared" si="13"/>
        <v>0</v>
      </c>
      <c r="U13" s="2">
        <f t="shared" si="14"/>
        <v>0</v>
      </c>
      <c r="V13" s="2">
        <f t="shared" si="15"/>
        <v>0</v>
      </c>
      <c r="W13" s="2">
        <f t="shared" si="16"/>
        <v>0</v>
      </c>
      <c r="X13" t="s">
        <v>14</v>
      </c>
    </row>
    <row r="14" spans="1:24" x14ac:dyDescent="0.25">
      <c r="E14">
        <f t="shared" si="8"/>
        <v>0</v>
      </c>
      <c r="H14">
        <f t="shared" si="9"/>
        <v>0</v>
      </c>
      <c r="K14">
        <f t="shared" si="10"/>
        <v>0</v>
      </c>
      <c r="N14">
        <f t="shared" si="11"/>
        <v>0</v>
      </c>
      <c r="Q14">
        <f t="shared" si="12"/>
        <v>0</v>
      </c>
      <c r="T14">
        <f t="shared" si="13"/>
        <v>0</v>
      </c>
      <c r="U14" s="2">
        <f t="shared" si="14"/>
        <v>0</v>
      </c>
      <c r="V14" s="2">
        <f t="shared" si="15"/>
        <v>0</v>
      </c>
      <c r="W14" s="2">
        <f t="shared" si="16"/>
        <v>0</v>
      </c>
      <c r="X14" t="s">
        <v>14</v>
      </c>
    </row>
    <row r="15" spans="1:24" x14ac:dyDescent="0.25">
      <c r="E15">
        <f t="shared" si="8"/>
        <v>0</v>
      </c>
      <c r="H15">
        <f t="shared" si="9"/>
        <v>0</v>
      </c>
      <c r="K15">
        <f t="shared" si="10"/>
        <v>0</v>
      </c>
      <c r="N15">
        <f t="shared" si="11"/>
        <v>0</v>
      </c>
      <c r="Q15">
        <f t="shared" si="12"/>
        <v>0</v>
      </c>
      <c r="T15">
        <f t="shared" si="13"/>
        <v>0</v>
      </c>
      <c r="U15" s="2">
        <f t="shared" si="14"/>
        <v>0</v>
      </c>
      <c r="V15" s="2">
        <f t="shared" si="15"/>
        <v>0</v>
      </c>
      <c r="W15" s="2">
        <f t="shared" si="16"/>
        <v>0</v>
      </c>
      <c r="X15" t="s">
        <v>14</v>
      </c>
    </row>
    <row r="16" spans="1:24" x14ac:dyDescent="0.25">
      <c r="C16" t="s">
        <v>6</v>
      </c>
      <c r="D16" t="s">
        <v>0</v>
      </c>
      <c r="E16" t="s">
        <v>7</v>
      </c>
      <c r="F16" t="s">
        <v>6</v>
      </c>
      <c r="G16" t="s">
        <v>0</v>
      </c>
      <c r="H16" t="s">
        <v>7</v>
      </c>
      <c r="I16" t="s">
        <v>6</v>
      </c>
      <c r="J16" t="s">
        <v>0</v>
      </c>
      <c r="K16" t="s">
        <v>7</v>
      </c>
      <c r="L16" t="s">
        <v>6</v>
      </c>
      <c r="M16" t="s">
        <v>0</v>
      </c>
      <c r="N16" t="s">
        <v>7</v>
      </c>
      <c r="O16" t="s">
        <v>6</v>
      </c>
      <c r="P16" t="s">
        <v>0</v>
      </c>
      <c r="Q16" t="s">
        <v>7</v>
      </c>
      <c r="R16" t="s">
        <v>6</v>
      </c>
      <c r="S16" t="s">
        <v>0</v>
      </c>
      <c r="T16" t="s">
        <v>7</v>
      </c>
      <c r="U16" s="2" t="s">
        <v>6</v>
      </c>
      <c r="V16" s="2" t="s">
        <v>0</v>
      </c>
      <c r="W16" s="2" t="s">
        <v>7</v>
      </c>
      <c r="X16" t="s">
        <v>14</v>
      </c>
    </row>
    <row r="17" spans="2:24" x14ac:dyDescent="0.25">
      <c r="B17" t="s">
        <v>39</v>
      </c>
      <c r="C17">
        <v>14</v>
      </c>
      <c r="D17">
        <v>6</v>
      </c>
      <c r="E17">
        <f>C17/(C17+D17)*100</f>
        <v>70</v>
      </c>
      <c r="F17">
        <v>12</v>
      </c>
      <c r="G17">
        <v>8</v>
      </c>
      <c r="H17">
        <f>F17/(F17+G17)*100</f>
        <v>60</v>
      </c>
      <c r="I17">
        <v>6</v>
      </c>
      <c r="J17">
        <v>8</v>
      </c>
      <c r="K17">
        <f>I17/(I17+J17)*100</f>
        <v>42.857142857142854</v>
      </c>
      <c r="L17">
        <v>10</v>
      </c>
      <c r="M17">
        <v>6</v>
      </c>
      <c r="N17">
        <f>L17/(L17+M17)*100</f>
        <v>62.5</v>
      </c>
      <c r="O17">
        <v>10</v>
      </c>
      <c r="P17">
        <v>4</v>
      </c>
      <c r="Q17">
        <f>O17/(O17+P17)*100</f>
        <v>71.428571428571431</v>
      </c>
      <c r="T17" t="e">
        <f>R17/(R17+S17)*100</f>
        <v>#DIV/0!</v>
      </c>
      <c r="U17" s="2">
        <f>C17+F17+I17+L17+O17+R17</f>
        <v>52</v>
      </c>
      <c r="V17" s="2">
        <f>D17+G17+J17+M17+P17+S17</f>
        <v>32</v>
      </c>
      <c r="W17" s="2">
        <f>U17/(U17+V17)*100</f>
        <v>61.904761904761905</v>
      </c>
      <c r="X17" t="s">
        <v>14</v>
      </c>
    </row>
  </sheetData>
  <mergeCells count="7">
    <mergeCell ref="U1:W1"/>
    <mergeCell ref="C1:E1"/>
    <mergeCell ref="F1:H1"/>
    <mergeCell ref="I1:K1"/>
    <mergeCell ref="L1:N1"/>
    <mergeCell ref="O1:Q1"/>
    <mergeCell ref="R1:T1"/>
  </mergeCells>
  <phoneticPr fontId="0" type="noConversion"/>
  <printOptions gridLines="1"/>
  <pageMargins left="0.7" right="0.7" top="0.78740157499999996" bottom="0.78740157499999996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7162D-BD3D-4E80-AEF2-C3FDDF0ED940}">
  <dimension ref="A1:X17"/>
  <sheetViews>
    <sheetView topLeftCell="B1" workbookViewId="0">
      <selection activeCell="B12" sqref="B12"/>
    </sheetView>
  </sheetViews>
  <sheetFormatPr defaultRowHeight="15" x14ac:dyDescent="0.25"/>
  <cols>
    <col min="1" max="1" width="6" style="4" customWidth="1"/>
    <col min="2" max="2" width="30.7109375" customWidth="1"/>
    <col min="3" max="6" width="5" customWidth="1"/>
    <col min="7" max="7" width="4.85546875" customWidth="1"/>
    <col min="8" max="23" width="5" customWidth="1"/>
    <col min="24" max="24" width="7.5703125" customWidth="1"/>
  </cols>
  <sheetData>
    <row r="1" spans="1:24" x14ac:dyDescent="0.25">
      <c r="C1" s="33" t="s">
        <v>125</v>
      </c>
      <c r="D1" s="33"/>
      <c r="E1" s="33"/>
      <c r="F1" s="33" t="s">
        <v>141</v>
      </c>
      <c r="G1" s="33"/>
      <c r="H1" s="33"/>
      <c r="I1" s="33" t="s">
        <v>150</v>
      </c>
      <c r="J1" s="33"/>
      <c r="K1" s="33"/>
      <c r="L1" s="33" t="s">
        <v>163</v>
      </c>
      <c r="M1" s="33"/>
      <c r="N1" s="33"/>
      <c r="O1" s="33" t="s">
        <v>181</v>
      </c>
      <c r="P1" s="33"/>
      <c r="Q1" s="33"/>
      <c r="R1" s="33" t="s">
        <v>192</v>
      </c>
      <c r="S1" s="33"/>
      <c r="T1" s="33"/>
      <c r="U1" s="32" t="s">
        <v>8</v>
      </c>
      <c r="V1" s="32"/>
      <c r="W1" s="32"/>
    </row>
    <row r="2" spans="1:24" x14ac:dyDescent="0.25">
      <c r="A2" s="4" t="s">
        <v>4</v>
      </c>
      <c r="C2" t="s">
        <v>0</v>
      </c>
      <c r="D2" t="s">
        <v>1</v>
      </c>
      <c r="E2" t="s">
        <v>2</v>
      </c>
      <c r="F2" t="s">
        <v>0</v>
      </c>
      <c r="G2" t="s">
        <v>1</v>
      </c>
      <c r="H2" t="s">
        <v>2</v>
      </c>
      <c r="I2" t="s">
        <v>0</v>
      </c>
      <c r="J2" t="s">
        <v>1</v>
      </c>
      <c r="K2" t="s">
        <v>2</v>
      </c>
      <c r="L2" t="s">
        <v>0</v>
      </c>
      <c r="M2" t="s">
        <v>1</v>
      </c>
      <c r="N2" t="s">
        <v>2</v>
      </c>
      <c r="O2" t="s">
        <v>0</v>
      </c>
      <c r="P2" t="s">
        <v>1</v>
      </c>
      <c r="Q2" t="s">
        <v>2</v>
      </c>
      <c r="R2" t="s">
        <v>0</v>
      </c>
      <c r="S2" t="s">
        <v>1</v>
      </c>
      <c r="T2" t="s">
        <v>2</v>
      </c>
      <c r="U2" s="2" t="s">
        <v>0</v>
      </c>
      <c r="V2" s="2" t="s">
        <v>1</v>
      </c>
      <c r="W2" s="2" t="s">
        <v>2</v>
      </c>
    </row>
    <row r="3" spans="1:24" x14ac:dyDescent="0.25">
      <c r="A3" s="4">
        <v>21</v>
      </c>
      <c r="B3" t="s">
        <v>76</v>
      </c>
      <c r="C3">
        <v>2</v>
      </c>
      <c r="D3">
        <v>2</v>
      </c>
      <c r="E3">
        <f t="shared" ref="E3:E15" si="0">C3+D3</f>
        <v>4</v>
      </c>
      <c r="F3">
        <v>2</v>
      </c>
      <c r="G3">
        <v>1</v>
      </c>
      <c r="H3">
        <f t="shared" ref="H3:H15" si="1">F3+G3</f>
        <v>3</v>
      </c>
      <c r="I3">
        <v>3</v>
      </c>
      <c r="K3">
        <f t="shared" ref="K3:K15" si="2">I3+J3</f>
        <v>3</v>
      </c>
      <c r="L3">
        <v>3</v>
      </c>
      <c r="N3">
        <f t="shared" ref="N3:N15" si="3">L3+M3</f>
        <v>3</v>
      </c>
      <c r="P3">
        <v>1</v>
      </c>
      <c r="Q3">
        <f t="shared" ref="Q3:Q15" si="4">O3+P3</f>
        <v>1</v>
      </c>
      <c r="R3">
        <v>4</v>
      </c>
      <c r="T3">
        <f t="shared" ref="T3:T15" si="5">R3+S3</f>
        <v>4</v>
      </c>
      <c r="U3" s="2">
        <f t="shared" ref="U3:W15" si="6">C3+F3+I3+L3+O3+R3</f>
        <v>14</v>
      </c>
      <c r="V3" s="2">
        <f t="shared" si="6"/>
        <v>4</v>
      </c>
      <c r="W3" s="2">
        <f t="shared" si="6"/>
        <v>18</v>
      </c>
      <c r="X3" t="s">
        <v>14</v>
      </c>
    </row>
    <row r="4" spans="1:24" x14ac:dyDescent="0.25">
      <c r="A4" s="4">
        <v>26</v>
      </c>
      <c r="B4" t="s">
        <v>77</v>
      </c>
      <c r="C4">
        <v>7</v>
      </c>
      <c r="D4">
        <v>2</v>
      </c>
      <c r="E4">
        <f t="shared" si="0"/>
        <v>9</v>
      </c>
      <c r="F4">
        <v>2</v>
      </c>
      <c r="G4">
        <v>1</v>
      </c>
      <c r="H4">
        <f t="shared" si="1"/>
        <v>3</v>
      </c>
      <c r="I4">
        <v>4</v>
      </c>
      <c r="J4">
        <v>1</v>
      </c>
      <c r="K4">
        <f t="shared" si="2"/>
        <v>5</v>
      </c>
      <c r="L4">
        <v>2</v>
      </c>
      <c r="M4">
        <v>2</v>
      </c>
      <c r="N4">
        <f t="shared" si="3"/>
        <v>4</v>
      </c>
      <c r="O4">
        <v>1</v>
      </c>
      <c r="P4">
        <v>1</v>
      </c>
      <c r="Q4">
        <f t="shared" si="4"/>
        <v>2</v>
      </c>
      <c r="S4">
        <v>3</v>
      </c>
      <c r="T4">
        <f t="shared" si="5"/>
        <v>3</v>
      </c>
      <c r="U4" s="2">
        <f t="shared" si="6"/>
        <v>16</v>
      </c>
      <c r="V4" s="2">
        <f t="shared" si="6"/>
        <v>10</v>
      </c>
      <c r="W4" s="2">
        <f t="shared" si="6"/>
        <v>26</v>
      </c>
      <c r="X4" t="s">
        <v>14</v>
      </c>
    </row>
    <row r="5" spans="1:24" x14ac:dyDescent="0.25">
      <c r="A5" s="4">
        <v>8</v>
      </c>
      <c r="B5" t="s">
        <v>78</v>
      </c>
      <c r="C5">
        <v>2</v>
      </c>
      <c r="D5">
        <v>1</v>
      </c>
      <c r="E5">
        <f t="shared" si="0"/>
        <v>3</v>
      </c>
      <c r="F5">
        <v>2</v>
      </c>
      <c r="G5">
        <v>1</v>
      </c>
      <c r="H5">
        <f t="shared" si="1"/>
        <v>3</v>
      </c>
      <c r="I5">
        <v>2</v>
      </c>
      <c r="J5">
        <v>1</v>
      </c>
      <c r="K5">
        <f t="shared" si="2"/>
        <v>3</v>
      </c>
      <c r="L5">
        <v>1</v>
      </c>
      <c r="M5">
        <v>3</v>
      </c>
      <c r="N5">
        <f t="shared" si="3"/>
        <v>4</v>
      </c>
      <c r="O5">
        <v>2</v>
      </c>
      <c r="P5">
        <v>1</v>
      </c>
      <c r="Q5">
        <f t="shared" si="4"/>
        <v>3</v>
      </c>
      <c r="R5">
        <v>2</v>
      </c>
      <c r="T5">
        <f t="shared" si="5"/>
        <v>2</v>
      </c>
      <c r="U5" s="2">
        <f t="shared" si="6"/>
        <v>11</v>
      </c>
      <c r="V5" s="2">
        <f t="shared" si="6"/>
        <v>7</v>
      </c>
      <c r="W5" s="2">
        <f t="shared" si="6"/>
        <v>18</v>
      </c>
      <c r="X5" t="s">
        <v>14</v>
      </c>
    </row>
    <row r="6" spans="1:24" x14ac:dyDescent="0.25">
      <c r="A6" s="4">
        <v>12</v>
      </c>
      <c r="B6" t="s">
        <v>79</v>
      </c>
      <c r="D6">
        <v>5</v>
      </c>
      <c r="E6">
        <f t="shared" si="0"/>
        <v>5</v>
      </c>
      <c r="F6">
        <v>2</v>
      </c>
      <c r="G6">
        <v>2</v>
      </c>
      <c r="H6">
        <f t="shared" si="1"/>
        <v>4</v>
      </c>
      <c r="I6">
        <v>1</v>
      </c>
      <c r="J6">
        <v>2</v>
      </c>
      <c r="K6">
        <f t="shared" si="2"/>
        <v>3</v>
      </c>
      <c r="L6">
        <v>1</v>
      </c>
      <c r="M6">
        <v>5</v>
      </c>
      <c r="N6">
        <f t="shared" si="3"/>
        <v>6</v>
      </c>
      <c r="O6">
        <v>3</v>
      </c>
      <c r="Q6">
        <f t="shared" si="4"/>
        <v>3</v>
      </c>
      <c r="R6">
        <v>1</v>
      </c>
      <c r="S6">
        <v>3</v>
      </c>
      <c r="T6">
        <f t="shared" si="5"/>
        <v>4</v>
      </c>
      <c r="U6" s="2">
        <f t="shared" si="6"/>
        <v>8</v>
      </c>
      <c r="V6" s="2">
        <f t="shared" si="6"/>
        <v>17</v>
      </c>
      <c r="W6" s="2">
        <f t="shared" si="6"/>
        <v>25</v>
      </c>
      <c r="X6" t="s">
        <v>14</v>
      </c>
    </row>
    <row r="7" spans="1:24" x14ac:dyDescent="0.25">
      <c r="A7" s="4">
        <v>22</v>
      </c>
      <c r="B7" t="s">
        <v>80</v>
      </c>
      <c r="C7">
        <v>4</v>
      </c>
      <c r="D7">
        <v>2</v>
      </c>
      <c r="E7">
        <f t="shared" si="0"/>
        <v>6</v>
      </c>
      <c r="F7">
        <v>1</v>
      </c>
      <c r="G7">
        <v>1</v>
      </c>
      <c r="H7">
        <f t="shared" si="1"/>
        <v>2</v>
      </c>
      <c r="I7">
        <v>2</v>
      </c>
      <c r="J7">
        <v>3</v>
      </c>
      <c r="K7">
        <f t="shared" si="2"/>
        <v>5</v>
      </c>
      <c r="L7">
        <v>3</v>
      </c>
      <c r="N7">
        <f t="shared" si="3"/>
        <v>3</v>
      </c>
      <c r="Q7">
        <f t="shared" si="4"/>
        <v>0</v>
      </c>
      <c r="T7">
        <f t="shared" si="5"/>
        <v>0</v>
      </c>
      <c r="U7" s="2">
        <f t="shared" si="6"/>
        <v>10</v>
      </c>
      <c r="V7" s="2">
        <f t="shared" si="6"/>
        <v>6</v>
      </c>
      <c r="W7" s="2">
        <f t="shared" si="6"/>
        <v>16</v>
      </c>
      <c r="X7" t="s">
        <v>14</v>
      </c>
    </row>
    <row r="8" spans="1:24" x14ac:dyDescent="0.25">
      <c r="A8" s="4">
        <v>19</v>
      </c>
      <c r="B8" t="s">
        <v>81</v>
      </c>
      <c r="E8">
        <f t="shared" si="0"/>
        <v>0</v>
      </c>
      <c r="F8">
        <v>1</v>
      </c>
      <c r="G8">
        <v>1</v>
      </c>
      <c r="H8">
        <f t="shared" si="1"/>
        <v>2</v>
      </c>
      <c r="J8">
        <v>1</v>
      </c>
      <c r="K8">
        <f t="shared" si="2"/>
        <v>1</v>
      </c>
      <c r="L8">
        <v>1</v>
      </c>
      <c r="N8">
        <f t="shared" si="3"/>
        <v>1</v>
      </c>
      <c r="Q8">
        <f t="shared" si="4"/>
        <v>0</v>
      </c>
      <c r="T8">
        <f t="shared" si="5"/>
        <v>0</v>
      </c>
      <c r="U8" s="2">
        <f t="shared" si="6"/>
        <v>2</v>
      </c>
      <c r="V8" s="2">
        <f t="shared" si="6"/>
        <v>2</v>
      </c>
      <c r="W8" s="2">
        <f t="shared" si="6"/>
        <v>4</v>
      </c>
      <c r="X8" t="s">
        <v>14</v>
      </c>
    </row>
    <row r="9" spans="1:24" x14ac:dyDescent="0.25">
      <c r="B9" t="s">
        <v>82</v>
      </c>
      <c r="E9">
        <f t="shared" si="0"/>
        <v>0</v>
      </c>
      <c r="H9">
        <f t="shared" si="1"/>
        <v>0</v>
      </c>
      <c r="K9">
        <f t="shared" si="2"/>
        <v>0</v>
      </c>
      <c r="N9">
        <f t="shared" si="3"/>
        <v>0</v>
      </c>
      <c r="Q9">
        <f t="shared" si="4"/>
        <v>0</v>
      </c>
      <c r="R9">
        <v>1</v>
      </c>
      <c r="S9">
        <v>2</v>
      </c>
      <c r="T9">
        <f t="shared" si="5"/>
        <v>3</v>
      </c>
      <c r="U9" s="2">
        <f t="shared" si="6"/>
        <v>1</v>
      </c>
      <c r="V9" s="2">
        <f>D9+G9+J9+M9+P9+S9</f>
        <v>2</v>
      </c>
      <c r="W9" s="2">
        <f>E9+H9+K9+N9+Q9+T9</f>
        <v>3</v>
      </c>
      <c r="X9" t="s">
        <v>14</v>
      </c>
    </row>
    <row r="10" spans="1:24" x14ac:dyDescent="0.25">
      <c r="A10" s="4">
        <v>14</v>
      </c>
      <c r="B10" t="s">
        <v>83</v>
      </c>
      <c r="D10">
        <v>1</v>
      </c>
      <c r="E10">
        <f t="shared" si="0"/>
        <v>1</v>
      </c>
      <c r="F10">
        <v>1</v>
      </c>
      <c r="G10">
        <v>3</v>
      </c>
      <c r="H10">
        <f t="shared" si="1"/>
        <v>4</v>
      </c>
      <c r="K10">
        <f t="shared" si="2"/>
        <v>0</v>
      </c>
      <c r="L10">
        <v>1</v>
      </c>
      <c r="N10">
        <f t="shared" si="3"/>
        <v>1</v>
      </c>
      <c r="Q10">
        <f t="shared" si="4"/>
        <v>0</v>
      </c>
      <c r="T10">
        <f t="shared" si="5"/>
        <v>0</v>
      </c>
      <c r="U10" s="2">
        <f t="shared" si="6"/>
        <v>2</v>
      </c>
      <c r="V10" s="2">
        <f>D10+G10+J10+M10+P10+S10</f>
        <v>4</v>
      </c>
      <c r="W10" s="2">
        <f>E10+H10+K10+N10+Q10+T10</f>
        <v>6</v>
      </c>
      <c r="X10" t="s">
        <v>14</v>
      </c>
    </row>
    <row r="11" spans="1:24" x14ac:dyDescent="0.25">
      <c r="A11" s="4" t="s">
        <v>5</v>
      </c>
      <c r="B11" t="s">
        <v>75</v>
      </c>
      <c r="E11">
        <f t="shared" si="0"/>
        <v>0</v>
      </c>
      <c r="H11">
        <f t="shared" si="1"/>
        <v>0</v>
      </c>
      <c r="K11">
        <f t="shared" si="2"/>
        <v>0</v>
      </c>
      <c r="N11">
        <f t="shared" si="3"/>
        <v>0</v>
      </c>
      <c r="Q11">
        <f t="shared" si="4"/>
        <v>0</v>
      </c>
      <c r="T11">
        <f t="shared" si="5"/>
        <v>0</v>
      </c>
      <c r="U11" s="2">
        <f t="shared" si="6"/>
        <v>0</v>
      </c>
      <c r="V11" s="2">
        <f t="shared" si="6"/>
        <v>0</v>
      </c>
      <c r="W11" s="2">
        <f t="shared" si="6"/>
        <v>0</v>
      </c>
      <c r="X11" t="s">
        <v>14</v>
      </c>
    </row>
    <row r="12" spans="1:24" x14ac:dyDescent="0.25">
      <c r="E12">
        <f t="shared" si="0"/>
        <v>0</v>
      </c>
      <c r="H12">
        <f t="shared" si="1"/>
        <v>0</v>
      </c>
      <c r="K12">
        <f t="shared" si="2"/>
        <v>0</v>
      </c>
      <c r="N12">
        <f t="shared" si="3"/>
        <v>0</v>
      </c>
      <c r="Q12">
        <f t="shared" si="4"/>
        <v>0</v>
      </c>
      <c r="T12">
        <f t="shared" si="5"/>
        <v>0</v>
      </c>
      <c r="U12" s="2">
        <f t="shared" si="6"/>
        <v>0</v>
      </c>
      <c r="V12" s="2">
        <f t="shared" si="6"/>
        <v>0</v>
      </c>
      <c r="W12" s="2">
        <f t="shared" si="6"/>
        <v>0</v>
      </c>
      <c r="X12" t="s">
        <v>14</v>
      </c>
    </row>
    <row r="13" spans="1:24" x14ac:dyDescent="0.25">
      <c r="E13">
        <f t="shared" si="0"/>
        <v>0</v>
      </c>
      <c r="H13">
        <f t="shared" si="1"/>
        <v>0</v>
      </c>
      <c r="K13">
        <f t="shared" si="2"/>
        <v>0</v>
      </c>
      <c r="N13">
        <f t="shared" si="3"/>
        <v>0</v>
      </c>
      <c r="Q13">
        <f t="shared" si="4"/>
        <v>0</v>
      </c>
      <c r="T13">
        <f t="shared" si="5"/>
        <v>0</v>
      </c>
      <c r="U13" s="2">
        <f t="shared" si="6"/>
        <v>0</v>
      </c>
      <c r="V13" s="2">
        <f t="shared" si="6"/>
        <v>0</v>
      </c>
      <c r="W13" s="2">
        <f t="shared" si="6"/>
        <v>0</v>
      </c>
      <c r="X13" t="s">
        <v>14</v>
      </c>
    </row>
    <row r="14" spans="1:24" x14ac:dyDescent="0.25">
      <c r="E14">
        <f t="shared" si="0"/>
        <v>0</v>
      </c>
      <c r="H14">
        <f t="shared" si="1"/>
        <v>0</v>
      </c>
      <c r="K14">
        <f t="shared" si="2"/>
        <v>0</v>
      </c>
      <c r="N14">
        <f t="shared" si="3"/>
        <v>0</v>
      </c>
      <c r="Q14">
        <f t="shared" si="4"/>
        <v>0</v>
      </c>
      <c r="T14">
        <f t="shared" si="5"/>
        <v>0</v>
      </c>
      <c r="U14" s="2">
        <f t="shared" si="6"/>
        <v>0</v>
      </c>
      <c r="V14" s="2">
        <f t="shared" si="6"/>
        <v>0</v>
      </c>
      <c r="W14" s="2">
        <f t="shared" si="6"/>
        <v>0</v>
      </c>
      <c r="X14" t="s">
        <v>14</v>
      </c>
    </row>
    <row r="15" spans="1:24" x14ac:dyDescent="0.25">
      <c r="E15">
        <f t="shared" si="0"/>
        <v>0</v>
      </c>
      <c r="H15">
        <f t="shared" si="1"/>
        <v>0</v>
      </c>
      <c r="K15">
        <f t="shared" si="2"/>
        <v>0</v>
      </c>
      <c r="N15">
        <f t="shared" si="3"/>
        <v>0</v>
      </c>
      <c r="Q15">
        <f t="shared" si="4"/>
        <v>0</v>
      </c>
      <c r="T15">
        <f t="shared" si="5"/>
        <v>0</v>
      </c>
      <c r="U15" s="2">
        <f t="shared" si="6"/>
        <v>0</v>
      </c>
      <c r="V15" s="2">
        <f t="shared" si="6"/>
        <v>0</v>
      </c>
      <c r="W15" s="2">
        <f t="shared" si="6"/>
        <v>0</v>
      </c>
      <c r="X15" t="s">
        <v>14</v>
      </c>
    </row>
    <row r="16" spans="1:24" x14ac:dyDescent="0.25">
      <c r="C16" t="s">
        <v>6</v>
      </c>
      <c r="D16" t="s">
        <v>0</v>
      </c>
      <c r="E16" t="s">
        <v>7</v>
      </c>
      <c r="F16" t="s">
        <v>6</v>
      </c>
      <c r="G16" t="s">
        <v>0</v>
      </c>
      <c r="H16" t="s">
        <v>7</v>
      </c>
      <c r="I16" t="s">
        <v>6</v>
      </c>
      <c r="J16" t="s">
        <v>0</v>
      </c>
      <c r="K16" t="s">
        <v>7</v>
      </c>
      <c r="L16" t="s">
        <v>6</v>
      </c>
      <c r="M16" t="s">
        <v>0</v>
      </c>
      <c r="N16" t="s">
        <v>7</v>
      </c>
      <c r="O16" t="s">
        <v>6</v>
      </c>
      <c r="P16" t="s">
        <v>0</v>
      </c>
      <c r="Q16" t="s">
        <v>7</v>
      </c>
      <c r="R16" t="s">
        <v>6</v>
      </c>
      <c r="S16" t="s">
        <v>0</v>
      </c>
      <c r="T16" t="s">
        <v>7</v>
      </c>
      <c r="U16" s="2" t="s">
        <v>6</v>
      </c>
      <c r="V16" s="2" t="s">
        <v>0</v>
      </c>
      <c r="W16" s="2" t="s">
        <v>7</v>
      </c>
      <c r="X16" t="s">
        <v>14</v>
      </c>
    </row>
    <row r="17" spans="2:24" x14ac:dyDescent="0.25">
      <c r="B17" t="s">
        <v>75</v>
      </c>
      <c r="C17">
        <v>10</v>
      </c>
      <c r="D17">
        <v>9</v>
      </c>
      <c r="E17">
        <f>C17/(C17+D17)*100</f>
        <v>52.631578947368418</v>
      </c>
      <c r="F17">
        <v>8</v>
      </c>
      <c r="G17">
        <v>0</v>
      </c>
      <c r="H17">
        <f>F17/(F17+G17)*100</f>
        <v>100</v>
      </c>
      <c r="I17">
        <v>11</v>
      </c>
      <c r="J17">
        <v>4</v>
      </c>
      <c r="K17">
        <f>I17/(I17+J17)*100</f>
        <v>73.333333333333329</v>
      </c>
      <c r="L17">
        <v>6</v>
      </c>
      <c r="M17">
        <v>6</v>
      </c>
      <c r="N17">
        <f>L17/(L17+M17)*100</f>
        <v>50</v>
      </c>
      <c r="O17">
        <v>7</v>
      </c>
      <c r="P17">
        <v>7</v>
      </c>
      <c r="Q17">
        <f>O17/(O17+P17)*100</f>
        <v>50</v>
      </c>
      <c r="R17">
        <v>7</v>
      </c>
      <c r="S17">
        <v>3</v>
      </c>
      <c r="T17">
        <f>R17/(R17+S17)*100</f>
        <v>70</v>
      </c>
      <c r="U17" s="2">
        <f>C17+F17+I17+L17+O17+R17</f>
        <v>49</v>
      </c>
      <c r="V17" s="2">
        <f>D17+G17+J17+M17+P17+S17</f>
        <v>29</v>
      </c>
      <c r="W17" s="2">
        <f>U17/(U17+V17)*100</f>
        <v>62.820512820512818</v>
      </c>
      <c r="X17" t="s">
        <v>14</v>
      </c>
    </row>
  </sheetData>
  <mergeCells count="7">
    <mergeCell ref="U1:W1"/>
    <mergeCell ref="C1:E1"/>
    <mergeCell ref="F1:H1"/>
    <mergeCell ref="I1:K1"/>
    <mergeCell ref="L1:N1"/>
    <mergeCell ref="O1:Q1"/>
    <mergeCell ref="R1:T1"/>
  </mergeCells>
  <printOptions gridLines="1"/>
  <pageMargins left="0.7" right="0.7" top="0.78740157499999996" bottom="0.78740157499999996" header="0.3" footer="0.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17"/>
  <sheetViews>
    <sheetView workbookViewId="0">
      <selection activeCell="R18" sqref="R18"/>
    </sheetView>
  </sheetViews>
  <sheetFormatPr defaultRowHeight="15" x14ac:dyDescent="0.25"/>
  <cols>
    <col min="1" max="1" width="6" style="1" customWidth="1"/>
    <col min="2" max="2" width="30.7109375" customWidth="1"/>
    <col min="3" max="6" width="5" customWidth="1"/>
    <col min="7" max="7" width="4.85546875" customWidth="1"/>
    <col min="8" max="23" width="5" customWidth="1"/>
    <col min="24" max="24" width="8" customWidth="1"/>
  </cols>
  <sheetData>
    <row r="1" spans="1:24" x14ac:dyDescent="0.25">
      <c r="C1" s="33" t="s">
        <v>156</v>
      </c>
      <c r="D1" s="33"/>
      <c r="E1" s="33"/>
      <c r="F1" s="33" t="s">
        <v>134</v>
      </c>
      <c r="G1" s="33"/>
      <c r="H1" s="33"/>
      <c r="I1" s="33" t="s">
        <v>144</v>
      </c>
      <c r="J1" s="33"/>
      <c r="K1" s="33"/>
      <c r="L1" s="33" t="s">
        <v>160</v>
      </c>
      <c r="M1" s="33"/>
      <c r="N1" s="33"/>
      <c r="O1" s="33" t="s">
        <v>173</v>
      </c>
      <c r="P1" s="33"/>
      <c r="Q1" s="33"/>
      <c r="R1" s="33" t="s">
        <v>188</v>
      </c>
      <c r="S1" s="33"/>
      <c r="T1" s="33"/>
      <c r="U1" s="32" t="s">
        <v>8</v>
      </c>
      <c r="V1" s="32"/>
      <c r="W1" s="32"/>
    </row>
    <row r="2" spans="1:24" x14ac:dyDescent="0.25">
      <c r="A2" s="1" t="s">
        <v>4</v>
      </c>
      <c r="C2" t="s">
        <v>0</v>
      </c>
      <c r="D2" t="s">
        <v>1</v>
      </c>
      <c r="E2" t="s">
        <v>2</v>
      </c>
      <c r="F2" t="s">
        <v>0</v>
      </c>
      <c r="G2" t="s">
        <v>1</v>
      </c>
      <c r="H2" t="s">
        <v>2</v>
      </c>
      <c r="I2" t="s">
        <v>0</v>
      </c>
      <c r="J2" t="s">
        <v>1</v>
      </c>
      <c r="K2" t="s">
        <v>2</v>
      </c>
      <c r="L2" t="s">
        <v>0</v>
      </c>
      <c r="M2" t="s">
        <v>1</v>
      </c>
      <c r="N2" t="s">
        <v>2</v>
      </c>
      <c r="O2" t="s">
        <v>0</v>
      </c>
      <c r="P2" t="s">
        <v>1</v>
      </c>
      <c r="Q2" t="s">
        <v>2</v>
      </c>
      <c r="R2" t="s">
        <v>0</v>
      </c>
      <c r="S2" t="s">
        <v>1</v>
      </c>
      <c r="T2" t="s">
        <v>2</v>
      </c>
      <c r="U2" s="2" t="s">
        <v>0</v>
      </c>
      <c r="V2" s="2" t="s">
        <v>1</v>
      </c>
      <c r="W2" s="2" t="s">
        <v>2</v>
      </c>
    </row>
    <row r="3" spans="1:24" x14ac:dyDescent="0.25">
      <c r="A3" s="1">
        <v>13</v>
      </c>
      <c r="B3" t="s">
        <v>84</v>
      </c>
      <c r="C3">
        <v>1</v>
      </c>
      <c r="D3">
        <v>3</v>
      </c>
      <c r="E3">
        <f t="shared" ref="E3:E10" si="0">C3+D3</f>
        <v>4</v>
      </c>
      <c r="G3">
        <v>1</v>
      </c>
      <c r="H3">
        <f t="shared" ref="H3:H10" si="1">F3+G3</f>
        <v>1</v>
      </c>
      <c r="K3">
        <f t="shared" ref="K3:K10" si="2">I3+J3</f>
        <v>0</v>
      </c>
      <c r="N3">
        <f t="shared" ref="N3:N10" si="3">L3+M3</f>
        <v>0</v>
      </c>
      <c r="O3">
        <v>2</v>
      </c>
      <c r="P3">
        <v>2</v>
      </c>
      <c r="Q3">
        <f t="shared" ref="Q3:Q10" si="4">O3+P3</f>
        <v>4</v>
      </c>
      <c r="S3">
        <v>2</v>
      </c>
      <c r="T3">
        <f t="shared" ref="T3:T10" si="5">R3+S3</f>
        <v>2</v>
      </c>
      <c r="U3" s="2">
        <f t="shared" ref="U3:U10" si="6">C3+F3+I3+L3+O3+R3</f>
        <v>3</v>
      </c>
      <c r="V3" s="2">
        <f t="shared" ref="V3:W8" si="7">D3+G3+J3+M3+P3+S3</f>
        <v>8</v>
      </c>
      <c r="W3" s="2">
        <f t="shared" si="7"/>
        <v>11</v>
      </c>
      <c r="X3" t="s">
        <v>15</v>
      </c>
    </row>
    <row r="4" spans="1:24" x14ac:dyDescent="0.25">
      <c r="A4" s="1" t="s">
        <v>5</v>
      </c>
      <c r="B4" t="s">
        <v>85</v>
      </c>
      <c r="E4">
        <f t="shared" si="0"/>
        <v>0</v>
      </c>
      <c r="H4">
        <f t="shared" si="1"/>
        <v>0</v>
      </c>
      <c r="K4">
        <f t="shared" si="2"/>
        <v>0</v>
      </c>
      <c r="N4">
        <f t="shared" si="3"/>
        <v>0</v>
      </c>
      <c r="Q4">
        <f t="shared" si="4"/>
        <v>0</v>
      </c>
      <c r="T4">
        <f t="shared" si="5"/>
        <v>0</v>
      </c>
      <c r="U4" s="2">
        <f t="shared" si="6"/>
        <v>0</v>
      </c>
      <c r="V4" s="2">
        <f t="shared" si="7"/>
        <v>0</v>
      </c>
      <c r="W4" s="2">
        <f t="shared" si="7"/>
        <v>0</v>
      </c>
      <c r="X4" t="s">
        <v>15</v>
      </c>
    </row>
    <row r="5" spans="1:24" x14ac:dyDescent="0.25">
      <c r="B5" t="s">
        <v>86</v>
      </c>
      <c r="E5">
        <f t="shared" si="0"/>
        <v>0</v>
      </c>
      <c r="H5">
        <f t="shared" si="1"/>
        <v>0</v>
      </c>
      <c r="K5">
        <f t="shared" si="2"/>
        <v>0</v>
      </c>
      <c r="N5">
        <f t="shared" si="3"/>
        <v>0</v>
      </c>
      <c r="Q5">
        <f t="shared" si="4"/>
        <v>0</v>
      </c>
      <c r="T5">
        <f t="shared" si="5"/>
        <v>0</v>
      </c>
      <c r="U5" s="2">
        <f t="shared" si="6"/>
        <v>0</v>
      </c>
      <c r="V5" s="2">
        <f t="shared" si="7"/>
        <v>0</v>
      </c>
      <c r="W5" s="2">
        <f t="shared" si="7"/>
        <v>0</v>
      </c>
      <c r="X5" t="s">
        <v>15</v>
      </c>
    </row>
    <row r="6" spans="1:24" x14ac:dyDescent="0.25">
      <c r="A6" s="1">
        <v>33</v>
      </c>
      <c r="B6" t="s">
        <v>87</v>
      </c>
      <c r="D6">
        <v>1</v>
      </c>
      <c r="E6">
        <f t="shared" si="0"/>
        <v>1</v>
      </c>
      <c r="F6">
        <v>1</v>
      </c>
      <c r="G6">
        <v>1</v>
      </c>
      <c r="H6">
        <f t="shared" si="1"/>
        <v>2</v>
      </c>
      <c r="J6">
        <v>3</v>
      </c>
      <c r="K6">
        <f t="shared" si="2"/>
        <v>3</v>
      </c>
      <c r="M6">
        <v>1</v>
      </c>
      <c r="N6">
        <f t="shared" si="3"/>
        <v>1</v>
      </c>
      <c r="Q6">
        <f t="shared" si="4"/>
        <v>0</v>
      </c>
      <c r="T6">
        <f t="shared" si="5"/>
        <v>0</v>
      </c>
      <c r="U6" s="2">
        <f t="shared" si="6"/>
        <v>1</v>
      </c>
      <c r="V6" s="2">
        <f t="shared" si="7"/>
        <v>6</v>
      </c>
      <c r="W6" s="2">
        <f t="shared" si="7"/>
        <v>7</v>
      </c>
      <c r="X6" t="s">
        <v>15</v>
      </c>
    </row>
    <row r="7" spans="1:24" x14ac:dyDescent="0.25">
      <c r="A7" s="1">
        <v>52</v>
      </c>
      <c r="B7" t="s">
        <v>88</v>
      </c>
      <c r="E7">
        <f t="shared" si="0"/>
        <v>0</v>
      </c>
      <c r="G7">
        <v>1</v>
      </c>
      <c r="H7">
        <f t="shared" si="1"/>
        <v>1</v>
      </c>
      <c r="J7">
        <v>1</v>
      </c>
      <c r="K7">
        <f t="shared" si="2"/>
        <v>1</v>
      </c>
      <c r="M7">
        <v>2</v>
      </c>
      <c r="N7">
        <f t="shared" si="3"/>
        <v>2</v>
      </c>
      <c r="P7">
        <v>1</v>
      </c>
      <c r="Q7">
        <f t="shared" si="4"/>
        <v>1</v>
      </c>
      <c r="T7">
        <f t="shared" si="5"/>
        <v>0</v>
      </c>
      <c r="U7" s="2">
        <f t="shared" si="6"/>
        <v>0</v>
      </c>
      <c r="V7" s="2">
        <f t="shared" si="7"/>
        <v>5</v>
      </c>
      <c r="W7" s="2">
        <f t="shared" si="7"/>
        <v>5</v>
      </c>
      <c r="X7" t="s">
        <v>15</v>
      </c>
    </row>
    <row r="8" spans="1:24" x14ac:dyDescent="0.25">
      <c r="A8" s="1">
        <v>4</v>
      </c>
      <c r="B8" t="s">
        <v>89</v>
      </c>
      <c r="E8">
        <f t="shared" si="0"/>
        <v>0</v>
      </c>
      <c r="G8">
        <v>2</v>
      </c>
      <c r="H8">
        <f t="shared" si="1"/>
        <v>2</v>
      </c>
      <c r="I8">
        <v>1</v>
      </c>
      <c r="K8">
        <f t="shared" si="2"/>
        <v>1</v>
      </c>
      <c r="N8">
        <f t="shared" si="3"/>
        <v>0</v>
      </c>
      <c r="Q8">
        <f t="shared" si="4"/>
        <v>0</v>
      </c>
      <c r="T8">
        <f t="shared" si="5"/>
        <v>0</v>
      </c>
      <c r="U8" s="2">
        <f t="shared" si="6"/>
        <v>1</v>
      </c>
      <c r="V8" s="2">
        <f t="shared" si="7"/>
        <v>2</v>
      </c>
      <c r="W8" s="2">
        <f t="shared" si="7"/>
        <v>3</v>
      </c>
      <c r="X8" t="s">
        <v>15</v>
      </c>
    </row>
    <row r="9" spans="1:24" x14ac:dyDescent="0.25">
      <c r="A9" s="1">
        <v>9</v>
      </c>
      <c r="B9" t="s">
        <v>90</v>
      </c>
      <c r="C9">
        <v>2</v>
      </c>
      <c r="D9">
        <v>1</v>
      </c>
      <c r="E9">
        <f t="shared" si="0"/>
        <v>3</v>
      </c>
      <c r="H9">
        <f t="shared" si="1"/>
        <v>0</v>
      </c>
      <c r="I9">
        <v>2</v>
      </c>
      <c r="K9">
        <f t="shared" si="2"/>
        <v>2</v>
      </c>
      <c r="L9">
        <v>1</v>
      </c>
      <c r="N9">
        <f t="shared" si="3"/>
        <v>1</v>
      </c>
      <c r="O9">
        <v>1</v>
      </c>
      <c r="P9">
        <v>3</v>
      </c>
      <c r="Q9">
        <f t="shared" si="4"/>
        <v>4</v>
      </c>
      <c r="R9">
        <v>1</v>
      </c>
      <c r="S9">
        <v>1</v>
      </c>
      <c r="T9">
        <f t="shared" si="5"/>
        <v>2</v>
      </c>
      <c r="U9" s="2">
        <f t="shared" si="6"/>
        <v>7</v>
      </c>
      <c r="V9" s="2">
        <f>D9+G9+J9+M9+P9+S9</f>
        <v>5</v>
      </c>
      <c r="W9" s="2">
        <f>E9+H9+K9+N9+Q9+T9</f>
        <v>12</v>
      </c>
      <c r="X9" t="s">
        <v>15</v>
      </c>
    </row>
    <row r="10" spans="1:24" x14ac:dyDescent="0.25">
      <c r="A10" s="1">
        <v>5</v>
      </c>
      <c r="B10" t="s">
        <v>91</v>
      </c>
      <c r="C10">
        <v>5</v>
      </c>
      <c r="D10">
        <v>3</v>
      </c>
      <c r="E10">
        <f t="shared" si="0"/>
        <v>8</v>
      </c>
      <c r="F10">
        <v>2</v>
      </c>
      <c r="G10">
        <v>1</v>
      </c>
      <c r="H10">
        <f t="shared" si="1"/>
        <v>3</v>
      </c>
      <c r="I10">
        <v>3</v>
      </c>
      <c r="K10">
        <f t="shared" si="2"/>
        <v>3</v>
      </c>
      <c r="L10">
        <v>3</v>
      </c>
      <c r="N10">
        <f t="shared" si="3"/>
        <v>3</v>
      </c>
      <c r="O10">
        <v>2</v>
      </c>
      <c r="P10">
        <v>3</v>
      </c>
      <c r="Q10">
        <f t="shared" si="4"/>
        <v>5</v>
      </c>
      <c r="R10">
        <v>2</v>
      </c>
      <c r="S10">
        <v>1</v>
      </c>
      <c r="T10">
        <f t="shared" si="5"/>
        <v>3</v>
      </c>
      <c r="U10" s="2">
        <f t="shared" si="6"/>
        <v>17</v>
      </c>
      <c r="V10" s="2">
        <f>D10+G10+J10+M10+P10+S10</f>
        <v>8</v>
      </c>
      <c r="W10" s="2">
        <f>E10+H10+K10+N10+Q10+T10</f>
        <v>25</v>
      </c>
      <c r="X10" t="s">
        <v>15</v>
      </c>
    </row>
    <row r="11" spans="1:24" x14ac:dyDescent="0.25">
      <c r="B11" t="s">
        <v>92</v>
      </c>
      <c r="E11">
        <f t="shared" ref="E11:E15" si="8">C11+D11</f>
        <v>0</v>
      </c>
      <c r="H11">
        <f t="shared" ref="H11:H15" si="9">F11+G11</f>
        <v>0</v>
      </c>
      <c r="K11">
        <f t="shared" ref="K11:K15" si="10">I11+J11</f>
        <v>0</v>
      </c>
      <c r="N11">
        <f t="shared" ref="N11:N15" si="11">L11+M11</f>
        <v>0</v>
      </c>
      <c r="Q11">
        <f t="shared" ref="Q11:Q15" si="12">O11+P11</f>
        <v>0</v>
      </c>
      <c r="T11">
        <f t="shared" ref="T11:T15" si="13">R11+S11</f>
        <v>0</v>
      </c>
      <c r="U11" s="2">
        <f t="shared" ref="U11:U15" si="14">C11+F11+I11+L11+O11+R11</f>
        <v>0</v>
      </c>
      <c r="V11" s="2">
        <f t="shared" ref="V11:V15" si="15">D11+G11+J11+M11+P11+S11</f>
        <v>0</v>
      </c>
      <c r="W11" s="2">
        <f t="shared" ref="W11:W15" si="16">E11+H11+K11+N11+Q11+T11</f>
        <v>0</v>
      </c>
      <c r="X11" t="s">
        <v>15</v>
      </c>
    </row>
    <row r="12" spans="1:24" x14ac:dyDescent="0.25">
      <c r="A12" s="1">
        <v>3</v>
      </c>
      <c r="B12" t="s">
        <v>93</v>
      </c>
      <c r="C12">
        <v>1</v>
      </c>
      <c r="D12">
        <v>2</v>
      </c>
      <c r="E12">
        <f t="shared" si="8"/>
        <v>3</v>
      </c>
      <c r="F12">
        <v>4</v>
      </c>
      <c r="G12">
        <v>2</v>
      </c>
      <c r="H12">
        <f t="shared" si="9"/>
        <v>6</v>
      </c>
      <c r="J12">
        <v>2</v>
      </c>
      <c r="K12">
        <f t="shared" si="10"/>
        <v>2</v>
      </c>
      <c r="L12">
        <v>1</v>
      </c>
      <c r="N12">
        <f t="shared" si="11"/>
        <v>1</v>
      </c>
      <c r="O12">
        <v>3</v>
      </c>
      <c r="Q12">
        <f t="shared" si="12"/>
        <v>3</v>
      </c>
      <c r="R12">
        <v>1</v>
      </c>
      <c r="T12">
        <f t="shared" si="13"/>
        <v>1</v>
      </c>
      <c r="U12" s="2">
        <f t="shared" si="14"/>
        <v>10</v>
      </c>
      <c r="V12" s="2">
        <f t="shared" si="15"/>
        <v>6</v>
      </c>
      <c r="W12" s="2">
        <f t="shared" si="16"/>
        <v>16</v>
      </c>
      <c r="X12" t="s">
        <v>15</v>
      </c>
    </row>
    <row r="13" spans="1:24" x14ac:dyDescent="0.25">
      <c r="A13" s="1">
        <v>14</v>
      </c>
      <c r="B13" t="s">
        <v>129</v>
      </c>
      <c r="C13">
        <v>5</v>
      </c>
      <c r="E13">
        <f t="shared" si="8"/>
        <v>5</v>
      </c>
      <c r="F13">
        <v>3</v>
      </c>
      <c r="H13">
        <f t="shared" si="9"/>
        <v>3</v>
      </c>
      <c r="I13">
        <v>1</v>
      </c>
      <c r="K13">
        <f t="shared" si="10"/>
        <v>1</v>
      </c>
      <c r="L13">
        <v>1</v>
      </c>
      <c r="N13">
        <f t="shared" si="11"/>
        <v>1</v>
      </c>
      <c r="O13">
        <v>5</v>
      </c>
      <c r="P13">
        <v>1</v>
      </c>
      <c r="Q13">
        <f t="shared" si="12"/>
        <v>6</v>
      </c>
      <c r="T13">
        <f t="shared" si="13"/>
        <v>0</v>
      </c>
      <c r="U13" s="2">
        <f t="shared" si="14"/>
        <v>15</v>
      </c>
      <c r="V13" s="2">
        <f t="shared" si="15"/>
        <v>1</v>
      </c>
      <c r="W13" s="2">
        <f t="shared" si="16"/>
        <v>16</v>
      </c>
      <c r="X13" t="s">
        <v>15</v>
      </c>
    </row>
    <row r="14" spans="1:24" x14ac:dyDescent="0.25">
      <c r="E14">
        <f t="shared" si="8"/>
        <v>0</v>
      </c>
      <c r="H14">
        <f t="shared" si="9"/>
        <v>0</v>
      </c>
      <c r="K14">
        <f t="shared" si="10"/>
        <v>0</v>
      </c>
      <c r="N14">
        <f t="shared" si="11"/>
        <v>0</v>
      </c>
      <c r="Q14">
        <f t="shared" si="12"/>
        <v>0</v>
      </c>
      <c r="T14">
        <f t="shared" si="13"/>
        <v>0</v>
      </c>
      <c r="U14" s="2">
        <f t="shared" si="14"/>
        <v>0</v>
      </c>
      <c r="V14" s="2">
        <f t="shared" si="15"/>
        <v>0</v>
      </c>
      <c r="W14" s="2">
        <f t="shared" si="16"/>
        <v>0</v>
      </c>
      <c r="X14" t="s">
        <v>15</v>
      </c>
    </row>
    <row r="15" spans="1:24" x14ac:dyDescent="0.25">
      <c r="E15">
        <f t="shared" si="8"/>
        <v>0</v>
      </c>
      <c r="H15">
        <f t="shared" si="9"/>
        <v>0</v>
      </c>
      <c r="K15">
        <f t="shared" si="10"/>
        <v>0</v>
      </c>
      <c r="N15">
        <f t="shared" si="11"/>
        <v>0</v>
      </c>
      <c r="Q15">
        <f t="shared" si="12"/>
        <v>0</v>
      </c>
      <c r="T15">
        <f t="shared" si="13"/>
        <v>0</v>
      </c>
      <c r="U15" s="2">
        <f t="shared" si="14"/>
        <v>0</v>
      </c>
      <c r="V15" s="2">
        <f t="shared" si="15"/>
        <v>0</v>
      </c>
      <c r="W15" s="2">
        <f t="shared" si="16"/>
        <v>0</v>
      </c>
      <c r="X15" t="s">
        <v>15</v>
      </c>
    </row>
    <row r="16" spans="1:24" x14ac:dyDescent="0.25">
      <c r="C16" t="s">
        <v>6</v>
      </c>
      <c r="D16" t="s">
        <v>0</v>
      </c>
      <c r="E16" t="s">
        <v>7</v>
      </c>
      <c r="F16" t="s">
        <v>6</v>
      </c>
      <c r="G16" t="s">
        <v>0</v>
      </c>
      <c r="H16" t="s">
        <v>7</v>
      </c>
      <c r="I16" t="s">
        <v>6</v>
      </c>
      <c r="J16" t="s">
        <v>0</v>
      </c>
      <c r="K16" t="s">
        <v>7</v>
      </c>
      <c r="L16" t="s">
        <v>6</v>
      </c>
      <c r="M16" t="s">
        <v>0</v>
      </c>
      <c r="N16" t="s">
        <v>7</v>
      </c>
      <c r="O16" t="s">
        <v>6</v>
      </c>
      <c r="P16" t="s">
        <v>0</v>
      </c>
      <c r="Q16" t="s">
        <v>7</v>
      </c>
      <c r="R16" t="s">
        <v>6</v>
      </c>
      <c r="S16" t="s">
        <v>0</v>
      </c>
      <c r="T16" t="s">
        <v>7</v>
      </c>
      <c r="U16" s="2" t="s">
        <v>6</v>
      </c>
      <c r="V16" s="2" t="s">
        <v>0</v>
      </c>
      <c r="W16" s="2" t="s">
        <v>7</v>
      </c>
      <c r="X16" t="s">
        <v>15</v>
      </c>
    </row>
    <row r="17" spans="2:24" x14ac:dyDescent="0.25">
      <c r="B17" t="s">
        <v>85</v>
      </c>
      <c r="C17">
        <v>12</v>
      </c>
      <c r="D17">
        <v>11</v>
      </c>
      <c r="E17">
        <f>C17/(C17+D17)*100</f>
        <v>52.173913043478258</v>
      </c>
      <c r="F17">
        <v>6</v>
      </c>
      <c r="G17">
        <v>5</v>
      </c>
      <c r="H17">
        <f>F17/(F17+G17)*100</f>
        <v>54.54545454545454</v>
      </c>
      <c r="I17">
        <v>7</v>
      </c>
      <c r="J17">
        <v>8</v>
      </c>
      <c r="K17">
        <f>I17/(I17+J17)*100</f>
        <v>46.666666666666664</v>
      </c>
      <c r="L17">
        <v>7</v>
      </c>
      <c r="M17">
        <v>10</v>
      </c>
      <c r="N17">
        <f>L17/(L17+M17)*100</f>
        <v>41.17647058823529</v>
      </c>
      <c r="O17">
        <v>12</v>
      </c>
      <c r="P17">
        <v>8</v>
      </c>
      <c r="Q17">
        <f>O17/(O17+P17)*100</f>
        <v>60</v>
      </c>
      <c r="R17">
        <v>8</v>
      </c>
      <c r="S17">
        <v>11</v>
      </c>
      <c r="T17">
        <f>R17/(R17+S17)*100</f>
        <v>42.105263157894733</v>
      </c>
      <c r="U17" s="2">
        <f>C17+F17+I17+L17+O17+R17</f>
        <v>52</v>
      </c>
      <c r="V17" s="2">
        <f>D17+G17+J17+M17+P17+S17</f>
        <v>53</v>
      </c>
      <c r="W17" s="2">
        <f>U17/(U17+V17)*100</f>
        <v>49.523809523809526</v>
      </c>
      <c r="X17" t="s">
        <v>15</v>
      </c>
    </row>
  </sheetData>
  <mergeCells count="7">
    <mergeCell ref="U1:W1"/>
    <mergeCell ref="C1:E1"/>
    <mergeCell ref="F1:H1"/>
    <mergeCell ref="I1:K1"/>
    <mergeCell ref="L1:N1"/>
    <mergeCell ref="O1:Q1"/>
    <mergeCell ref="R1:T1"/>
  </mergeCells>
  <phoneticPr fontId="0" type="noConversion"/>
  <printOptions gridLines="1"/>
  <pageMargins left="0.7" right="0.7" top="0.78740157499999996" bottom="0.78740157499999996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Bobři</vt:lpstr>
      <vt:lpstr>Bobříci</vt:lpstr>
      <vt:lpstr>Albatros</vt:lpstr>
      <vt:lpstr>Tyšunky</vt:lpstr>
      <vt:lpstr>Berušky</vt:lpstr>
      <vt:lpstr>Highlander</vt:lpstr>
      <vt:lpstr>Slavoj</vt:lpstr>
      <vt:lpstr>Refugees</vt:lpstr>
      <vt:lpstr>ElNino</vt:lpstr>
      <vt:lpstr>Menhirs</vt:lpstr>
      <vt:lpstr>Orenda</vt:lpstr>
      <vt:lpstr>OldAlbatros</vt:lpstr>
      <vt:lpstr>Brankáři</vt:lpstr>
      <vt:lpstr>Hráči</vt:lpstr>
      <vt:lpstr>Turnaj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Pristav</dc:creator>
  <cp:lastModifiedBy>krivanek</cp:lastModifiedBy>
  <cp:lastPrinted>2020-06-20T18:38:21Z</cp:lastPrinted>
  <dcterms:created xsi:type="dcterms:W3CDTF">2017-04-08T19:25:30Z</dcterms:created>
  <dcterms:modified xsi:type="dcterms:W3CDTF">2020-06-25T06:16:40Z</dcterms:modified>
</cp:coreProperties>
</file>